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240" yWindow="240" windowWidth="25360" windowHeight="19420" tabRatio="500"/>
  </bookViews>
  <sheets>
    <sheet name="Hoja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1" l="1"/>
  <c r="B4" i="1"/>
  <c r="D7" i="1"/>
  <c r="B32" i="1"/>
  <c r="B31" i="1"/>
  <c r="B30" i="1"/>
  <c r="B29" i="1"/>
  <c r="B28" i="1"/>
  <c r="B27" i="1"/>
  <c r="B26" i="1"/>
  <c r="B25" i="1"/>
  <c r="E21" i="1"/>
  <c r="E24" i="1"/>
  <c r="D24" i="1"/>
  <c r="C24" i="1"/>
  <c r="B24" i="1"/>
  <c r="B23" i="1"/>
  <c r="B15" i="1"/>
  <c r="B14" i="1"/>
  <c r="B13" i="1"/>
  <c r="B12" i="1"/>
  <c r="B11" i="1"/>
  <c r="B10" i="1"/>
  <c r="B9" i="1"/>
  <c r="B8" i="1"/>
  <c r="E4" i="1"/>
  <c r="B7" i="1"/>
  <c r="E7" i="1"/>
  <c r="C7" i="1"/>
  <c r="B6" i="1"/>
</calcChain>
</file>

<file path=xl/sharedStrings.xml><?xml version="1.0" encoding="utf-8"?>
<sst xmlns="http://schemas.openxmlformats.org/spreadsheetml/2006/main" count="16" uniqueCount="9">
  <si>
    <t>QUINCENA</t>
  </si>
  <si>
    <t>FECHA ACTUAL</t>
  </si>
  <si>
    <t>Mes</t>
  </si>
  <si>
    <t>Año</t>
  </si>
  <si>
    <t>Día de Pago Quincena</t>
  </si>
  <si>
    <t>FIN DE MES</t>
  </si>
  <si>
    <t>Día de Pago Fin de Mes</t>
  </si>
  <si>
    <t>MENSUAL</t>
  </si>
  <si>
    <t>AQUÍ DEBERÍA DE SUMARSE EL VALORDE LA CELDA I3 CADA DÍA DE PAGO QUE INDICA LA CELDA E7 Y SUMARSE EL VALOR DE LA CELDA I4 CADA DÍA DE PAGO DE FIN DE MES QUE INDICA EN LA CELDA E24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</si>
</sst>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$&quot;* #,##0.00_ ;_ &quot;$&quot;* \-#,##0.00_ ;_ &quot;$&quot;* &quot;-&quot;??_ ;_ @_ "/>
    <numFmt numFmtId="43" formatCode="_ * #,##0.00_ ;_ * \-#,##0.00_ ;_ * &quot;-&quot;??_ ;_ @_ "/>
    <numFmt numFmtId="164" formatCode="[$-300A]dddd\,\ dd&quot; de &quot;mmmm&quot; de &quot;yyyy;@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14" fontId="0" fillId="0" borderId="4" xfId="0" applyNumberFormat="1" applyFont="1" applyBorder="1" applyAlignment="1">
      <alignment horizontal="center"/>
    </xf>
    <xf numFmtId="0" fontId="0" fillId="3" borderId="4" xfId="0" applyNumberFormat="1" applyFont="1" applyFill="1" applyBorder="1" applyAlignment="1">
      <alignment horizontal="center" vertical="center"/>
    </xf>
    <xf numFmtId="0" fontId="0" fillId="3" borderId="4" xfId="1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 applyFont="1" applyAlignment="1">
      <alignment horizontal="center"/>
    </xf>
    <xf numFmtId="14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164" fontId="0" fillId="0" borderId="0" xfId="0" applyNumberFormat="1" applyFont="1" applyAlignment="1">
      <alignment horizontal="center"/>
    </xf>
    <xf numFmtId="44" fontId="0" fillId="0" borderId="0" xfId="2" applyFont="1"/>
    <xf numFmtId="0" fontId="0" fillId="0" borderId="5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2"/>
  <sheetViews>
    <sheetView tabSelected="1" workbookViewId="0">
      <selection activeCell="H9" sqref="H9:H16"/>
    </sheetView>
  </sheetViews>
  <sheetFormatPr baseColWidth="10" defaultRowHeight="15" x14ac:dyDescent="0"/>
  <cols>
    <col min="2" max="2" width="27.83203125" customWidth="1"/>
    <col min="5" max="5" width="70.5" customWidth="1"/>
    <col min="8" max="8" width="28.6640625" customWidth="1"/>
  </cols>
  <sheetData>
    <row r="1" spans="2:9">
      <c r="B1" s="1" t="s">
        <v>0</v>
      </c>
      <c r="C1" s="2"/>
      <c r="D1" s="2"/>
      <c r="E1" s="3"/>
    </row>
    <row r="3" spans="2:9">
      <c r="B3" s="4" t="s">
        <v>1</v>
      </c>
      <c r="C3" s="5"/>
      <c r="D3" s="5"/>
      <c r="E3" s="4" t="s">
        <v>0</v>
      </c>
      <c r="H3" s="4" t="s">
        <v>0</v>
      </c>
      <c r="I3" s="17">
        <v>850</v>
      </c>
    </row>
    <row r="4" spans="2:9">
      <c r="B4" s="6">
        <f ca="1">TODAY()</f>
        <v>41759</v>
      </c>
      <c r="C4" s="5"/>
      <c r="D4" s="5"/>
      <c r="E4" s="6">
        <f ca="1">IF(DAY(B4)&lt;15,DATE(YEAR(B4),MONTH(B4),15),DATE(YEAR(B4),MONTH(B4),15))</f>
        <v>41744</v>
      </c>
      <c r="H4" s="4" t="s">
        <v>5</v>
      </c>
      <c r="I4" s="17">
        <v>920</v>
      </c>
    </row>
    <row r="6" spans="2:9">
      <c r="B6" s="7" t="str">
        <f ca="1">"Festivos "&amp;D7</f>
        <v>Festivos 2014</v>
      </c>
      <c r="C6" s="4" t="s">
        <v>2</v>
      </c>
      <c r="D6" s="4" t="s">
        <v>3</v>
      </c>
      <c r="E6" s="4" t="s">
        <v>4</v>
      </c>
    </row>
    <row r="7" spans="2:9">
      <c r="B7" s="8">
        <f ca="1">DATE(D$7,1,1)</f>
        <v>41640</v>
      </c>
      <c r="C7" s="9">
        <f ca="1">MONTH(B4)</f>
        <v>4</v>
      </c>
      <c r="D7" s="10">
        <f ca="1">YEAR(B4)</f>
        <v>2014</v>
      </c>
      <c r="E7" s="11">
        <f ca="1">WORKDAY.INTL(E4,1,1,B7:B15)</f>
        <v>41745</v>
      </c>
    </row>
    <row r="8" spans="2:9">
      <c r="B8" s="8">
        <f ca="1">DATE(D$7,5,1)</f>
        <v>41760</v>
      </c>
      <c r="C8" s="12"/>
      <c r="D8" s="12"/>
      <c r="E8" s="12"/>
      <c r="H8" s="4" t="s">
        <v>7</v>
      </c>
    </row>
    <row r="9" spans="2:9" ht="15" customHeight="1">
      <c r="B9" s="8">
        <f ca="1">DATE(D$7,5,24)</f>
        <v>41783</v>
      </c>
      <c r="C9" s="12"/>
      <c r="D9" s="12"/>
      <c r="E9" s="13"/>
      <c r="H9" s="18" t="s">
        <v>8</v>
      </c>
    </row>
    <row r="10" spans="2:9">
      <c r="B10" s="8">
        <f ca="1">DATE(D$7,1,1)</f>
        <v>41640</v>
      </c>
      <c r="C10" s="12"/>
      <c r="D10" s="12"/>
      <c r="E10" s="12"/>
      <c r="H10" s="19"/>
    </row>
    <row r="11" spans="2:9">
      <c r="B11" s="8">
        <f ca="1">DATE(D$7,8,10)</f>
        <v>41861</v>
      </c>
      <c r="C11" s="12"/>
      <c r="D11" s="12"/>
      <c r="E11" s="12"/>
      <c r="H11" s="19"/>
    </row>
    <row r="12" spans="2:9">
      <c r="B12" s="8">
        <f ca="1">DATE(D$7,10,9)</f>
        <v>41921</v>
      </c>
      <c r="C12" s="12"/>
      <c r="D12" s="12"/>
      <c r="E12" s="12"/>
      <c r="H12" s="19"/>
    </row>
    <row r="13" spans="2:9">
      <c r="B13" s="8">
        <f ca="1">DATE(D$7,11,2)</f>
        <v>41945</v>
      </c>
      <c r="C13" s="12"/>
      <c r="D13" s="12"/>
      <c r="E13" s="13"/>
      <c r="H13" s="19"/>
    </row>
    <row r="14" spans="2:9">
      <c r="B14" s="8">
        <f ca="1">DATE(D$7,11,3)</f>
        <v>41946</v>
      </c>
      <c r="C14" s="12"/>
      <c r="D14" s="12"/>
      <c r="E14" s="12"/>
      <c r="H14" s="19"/>
    </row>
    <row r="15" spans="2:9">
      <c r="B15" s="8">
        <f ca="1">DATE(D$7,12,25)</f>
        <v>41998</v>
      </c>
      <c r="C15" s="12"/>
      <c r="D15" s="12"/>
      <c r="E15" s="12"/>
      <c r="H15" s="19"/>
    </row>
    <row r="16" spans="2:9">
      <c r="B16" s="14"/>
      <c r="H16" s="19"/>
    </row>
    <row r="17" spans="2:5">
      <c r="B17" s="14"/>
      <c r="D17" s="15"/>
    </row>
    <row r="18" spans="2:5">
      <c r="B18" s="1" t="s">
        <v>5</v>
      </c>
      <c r="C18" s="2"/>
      <c r="D18" s="2"/>
      <c r="E18" s="3"/>
    </row>
    <row r="20" spans="2:5">
      <c r="B20" s="4" t="s">
        <v>1</v>
      </c>
      <c r="C20" s="5"/>
      <c r="D20" s="5"/>
      <c r="E20" s="4" t="s">
        <v>5</v>
      </c>
    </row>
    <row r="21" spans="2:5">
      <c r="B21" s="6">
        <f ca="1">TODAY()</f>
        <v>41759</v>
      </c>
      <c r="C21" s="5"/>
      <c r="D21" s="5"/>
      <c r="E21" s="6">
        <f ca="1">IF(DAY(B21)&gt;15,EOMONTH(B21,0),EOMONTH(B21,0))</f>
        <v>41759</v>
      </c>
    </row>
    <row r="23" spans="2:5">
      <c r="B23" s="7" t="str">
        <f ca="1">"Festivos "&amp;D24</f>
        <v>Festivos 2014</v>
      </c>
      <c r="C23" s="4" t="s">
        <v>2</v>
      </c>
      <c r="D23" s="4" t="s">
        <v>3</v>
      </c>
      <c r="E23" s="4" t="s">
        <v>6</v>
      </c>
    </row>
    <row r="24" spans="2:5">
      <c r="B24" s="8">
        <f ca="1">DATE(D$7,1,1)</f>
        <v>41640</v>
      </c>
      <c r="C24" s="9">
        <f ca="1">MONTH(B21)</f>
        <v>4</v>
      </c>
      <c r="D24" s="10">
        <f ca="1">YEAR(B21)</f>
        <v>2014</v>
      </c>
      <c r="E24" s="11">
        <f ca="1">WORKDAY.INTL(E21,1,1,$G$24:$G$32)</f>
        <v>41760</v>
      </c>
    </row>
    <row r="25" spans="2:5">
      <c r="B25" s="8">
        <f ca="1">DATE(D$7,5,1)</f>
        <v>41760</v>
      </c>
      <c r="C25" s="12"/>
      <c r="D25" s="12"/>
      <c r="E25" s="12"/>
    </row>
    <row r="26" spans="2:5">
      <c r="B26" s="8">
        <f ca="1">DATE(D$7,5,24)</f>
        <v>41783</v>
      </c>
      <c r="C26" s="12"/>
      <c r="D26" s="12"/>
      <c r="E26" s="13"/>
    </row>
    <row r="27" spans="2:5">
      <c r="B27" s="8">
        <f ca="1">DATE(D$7,1,1)</f>
        <v>41640</v>
      </c>
      <c r="C27" s="12"/>
      <c r="D27" s="12"/>
      <c r="E27" s="13"/>
    </row>
    <row r="28" spans="2:5">
      <c r="B28" s="8">
        <f ca="1">DATE(D$7,8,10)</f>
        <v>41861</v>
      </c>
      <c r="C28" s="12"/>
      <c r="D28" s="12"/>
      <c r="E28" s="12"/>
    </row>
    <row r="29" spans="2:5">
      <c r="B29" s="8">
        <f ca="1">DATE(D$7,10,9)</f>
        <v>41921</v>
      </c>
      <c r="C29" s="12"/>
      <c r="D29" s="12"/>
      <c r="E29" s="16"/>
    </row>
    <row r="30" spans="2:5">
      <c r="B30" s="8">
        <f ca="1">DATE(D$7,11,2)</f>
        <v>41945</v>
      </c>
      <c r="C30" s="12"/>
      <c r="D30" s="12"/>
      <c r="E30" s="13"/>
    </row>
    <row r="31" spans="2:5">
      <c r="B31" s="8">
        <f ca="1">DATE(D$7,11,3)</f>
        <v>41946</v>
      </c>
      <c r="C31" s="12"/>
      <c r="D31" s="12"/>
      <c r="E31" s="12"/>
    </row>
    <row r="32" spans="2:5">
      <c r="B32" s="8">
        <f ca="1">DATE(D$7,12,25)</f>
        <v>41998</v>
      </c>
      <c r="C32" s="12"/>
      <c r="D32" s="12"/>
      <c r="E32" s="12"/>
    </row>
  </sheetData>
  <mergeCells count="3">
    <mergeCell ref="B1:E1"/>
    <mergeCell ref="B18:E18"/>
    <mergeCell ref="H9:H1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ACDesign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Castro Calderon</dc:creator>
  <cp:lastModifiedBy>Andres Castro Calderon</cp:lastModifiedBy>
  <dcterms:created xsi:type="dcterms:W3CDTF">2014-05-01T00:33:56Z</dcterms:created>
  <dcterms:modified xsi:type="dcterms:W3CDTF">2014-05-01T00:39:45Z</dcterms:modified>
</cp:coreProperties>
</file>