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5" windowWidth="20115" windowHeight="7935"/>
  </bookViews>
  <sheets>
    <sheet name="Hoja1" sheetId="1" r:id="rId1"/>
  </sheets>
  <calcPr calcId="145621"/>
</workbook>
</file>

<file path=xl/calcChain.xml><?xml version="1.0" encoding="utf-8"?>
<calcChain xmlns="http://schemas.openxmlformats.org/spreadsheetml/2006/main">
  <c r="B28" i="1" l="1"/>
  <c r="B29" i="1" s="1"/>
  <c r="B30" i="1" s="1"/>
  <c r="E13" i="1"/>
  <c r="B31" i="1" l="1"/>
  <c r="O22" i="1"/>
  <c r="M22" i="1"/>
  <c r="D22" i="1"/>
  <c r="E22" i="1" s="1"/>
  <c r="B32" i="1" l="1"/>
  <c r="B33" i="1" s="1"/>
  <c r="B34" i="1" s="1"/>
  <c r="F29" i="1"/>
  <c r="I22" i="1"/>
  <c r="N22" i="1"/>
  <c r="L22" i="1"/>
  <c r="K22" i="1"/>
  <c r="J22" i="1"/>
  <c r="D7" i="1"/>
  <c r="C7" i="1" s="1"/>
  <c r="H22" i="1" l="1"/>
</calcChain>
</file>

<file path=xl/sharedStrings.xml><?xml version="1.0" encoding="utf-8"?>
<sst xmlns="http://schemas.openxmlformats.org/spreadsheetml/2006/main" count="31" uniqueCount="29">
  <si>
    <t>FORMULA DE ESCALA DE ANTIGÜEDAD</t>
  </si>
  <si>
    <t>N</t>
  </si>
  <si>
    <t>K</t>
  </si>
  <si>
    <t>F</t>
  </si>
  <si>
    <t>E</t>
  </si>
  <si>
    <t>D</t>
  </si>
  <si>
    <t>C</t>
  </si>
  <si>
    <t>GRUPOS DE BONO NOCTURNO</t>
  </si>
  <si>
    <t>FORMULA</t>
  </si>
  <si>
    <t>SUELDO</t>
  </si>
  <si>
    <t>GRUPO</t>
  </si>
  <si>
    <t>FORMULA BONO NOCTURNO</t>
  </si>
  <si>
    <t>BONO NOCTURNO</t>
  </si>
  <si>
    <t>FECHA DE EGRESO</t>
  </si>
  <si>
    <t>FECHA DE INGRESO</t>
  </si>
  <si>
    <t>SUELDO MENSUAL</t>
  </si>
  <si>
    <t>FECHA ACTUAL</t>
  </si>
  <si>
    <t>FECHA PARA CALCULO</t>
  </si>
  <si>
    <t>AÑOS EN LA EMPRESA</t>
  </si>
  <si>
    <t>FORMULA PARA VALOR DE ESCALA DE ANTIGÜEDAD</t>
  </si>
  <si>
    <t>c</t>
  </si>
  <si>
    <t xml:space="preserve">buenas tardes en esta formula ubicada en "D:7" necesito saber si se puede hacer una udf llamada bono nocturno o una macro que me pueda calcular dependiendo del grupo al cual pertenezca el empleado según los criterios: si es del grupo "C" que multiplique el sueldo mensual por el 5%, si es del grupo "K" multiplique el sueldo por el 4,62%,  si es del grupo: "D,E,N"  multiplique el sueldo mensual por el 30%, y cuando sea del grupo "F" sea el sueldo mensual por el 35% y el se coloque en la celda de la columna llamada bono nocturno que en este caso es la columna "C" celda C:7, dicho requerimiento es para reducir peso al archivo ya que esta formulacion la tengo repetida 7mil lineas en cada base de datos que estraido del personal </t>
  </si>
  <si>
    <t>buenas tardes en esta formula ubicada en  el rango "I22;N22" necesito saber si se puede hacer una udf llamada escala de antiguedad o una macro que me pueda calcular dependiendo de la antiguedad generada entre dos fechas este resultado lo encuentro en la celda "F22" lo que requiero es que cuando la antiguedad sea:
1 y 2 años : multiplique el sueldo por el 4%
3 y 4 años : multiplique el sueldo por el 6%
5 y 6 años : multiplique el sueldo por el 8%
7 y 8 años : multiplique el sueldo por el 10%
9 y 10 años : multiplique el sueldo por el 12%
11 y 12 años : multiplique el sueldo por el 14%
13 y 14 años : multiplique el sueldo por el 16%
15 y 16 años : multiplique el sueldo por el 18%
cuando sea de 17 a 50 años : multiplique el sueldo por el 20%
y este resultado sea colocado en la celda llamada escala de antiguedad ubicada en la columna "H22" en este caso ya que son en mi base de datos mas de 7mil lineas de empleados</t>
  </si>
  <si>
    <t>d</t>
  </si>
  <si>
    <t>e</t>
  </si>
  <si>
    <t>f</t>
  </si>
  <si>
    <t>k</t>
  </si>
  <si>
    <t>n</t>
  </si>
  <si>
    <t>ejemplo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</si>
</sst>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quot;Bs&quot;\ #,##0.00"/>
  </numFmts>
  <fonts count="5" x14ac:knownFonts="1">
    <font>
      <sz val="10"/>
      <name val="Arial"/>
      <family val="2"/>
    </font>
    <font>
      <sz val="10"/>
      <name val="Arial"/>
      <family val="2"/>
    </font>
    <font>
      <b/>
      <sz val="12"/>
      <color theme="1"/>
      <name val="Calibri"/>
      <family val="2"/>
      <scheme val="minor"/>
    </font>
    <font>
      <b/>
      <sz val="10"/>
      <name val="Arial"/>
      <family val="2"/>
    </font>
    <font>
      <b/>
      <sz val="15"/>
      <name val="Arial"/>
      <family val="2"/>
    </font>
  </fonts>
  <fills count="5">
    <fill>
      <patternFill patternType="none"/>
    </fill>
    <fill>
      <patternFill patternType="gray125"/>
    </fill>
    <fill>
      <patternFill patternType="solid">
        <fgColor rgb="FFFFD88B"/>
        <bgColor indexed="64"/>
      </patternFill>
    </fill>
    <fill>
      <patternFill patternType="solid">
        <fgColor rgb="FFFFFF00"/>
        <bgColor indexed="64"/>
      </patternFill>
    </fill>
    <fill>
      <patternFill patternType="solid">
        <fgColor rgb="FFFF0000"/>
        <bgColor indexed="64"/>
      </patternFill>
    </fill>
  </fills>
  <borders count="15">
    <border>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42">
    <xf numFmtId="0" fontId="0" fillId="0" borderId="0" xfId="0"/>
    <xf numFmtId="165" fontId="2" fillId="2" borderId="1" xfId="1" applyNumberFormat="1" applyFont="1" applyFill="1" applyBorder="1" applyAlignment="1" applyProtection="1">
      <alignment horizontal="center" vertical="center"/>
      <protection locked="0"/>
    </xf>
    <xf numFmtId="165" fontId="2" fillId="3" borderId="1" xfId="1" applyNumberFormat="1" applyFont="1" applyFill="1" applyBorder="1" applyAlignment="1" applyProtection="1">
      <alignment horizontal="center" vertical="center"/>
      <protection locked="0"/>
    </xf>
    <xf numFmtId="0" fontId="0" fillId="0" borderId="5" xfId="0" applyBorder="1"/>
    <xf numFmtId="0" fontId="0" fillId="0" borderId="0" xfId="0" applyBorder="1"/>
    <xf numFmtId="0" fontId="0" fillId="0" borderId="6" xfId="0" applyBorder="1"/>
    <xf numFmtId="165" fontId="2" fillId="2" borderId="7" xfId="1" applyNumberFormat="1" applyFont="1" applyFill="1" applyBorder="1" applyAlignment="1" applyProtection="1">
      <alignment horizontal="center" vertical="center"/>
      <protection locked="0"/>
    </xf>
    <xf numFmtId="165" fontId="2" fillId="2" borderId="8" xfId="1" applyNumberFormat="1" applyFont="1" applyFill="1" applyBorder="1" applyAlignment="1" applyProtection="1">
      <alignment horizontal="center" vertical="center"/>
      <protection locked="0"/>
    </xf>
    <xf numFmtId="0" fontId="0" fillId="0" borderId="9" xfId="0" applyBorder="1"/>
    <xf numFmtId="0" fontId="0" fillId="0" borderId="10" xfId="0" applyBorder="1"/>
    <xf numFmtId="0" fontId="0" fillId="0" borderId="11" xfId="0" applyBorder="1"/>
    <xf numFmtId="165" fontId="2" fillId="3" borderId="8" xfId="1" applyNumberFormat="1" applyFont="1" applyFill="1" applyBorder="1" applyAlignment="1" applyProtection="1">
      <alignment horizontal="center" vertical="center"/>
      <protection locked="0"/>
    </xf>
    <xf numFmtId="165" fontId="2" fillId="4" borderId="1" xfId="1" applyNumberFormat="1" applyFont="1" applyFill="1" applyBorder="1" applyAlignment="1" applyProtection="1">
      <alignment horizontal="center" vertical="center"/>
      <protection locked="0"/>
    </xf>
    <xf numFmtId="0" fontId="0" fillId="0" borderId="0" xfId="0" applyBorder="1" applyAlignment="1">
      <alignment horizontal="center"/>
    </xf>
    <xf numFmtId="0" fontId="0" fillId="0" borderId="5" xfId="0" applyBorder="1" applyAlignment="1">
      <alignment horizontal="center"/>
    </xf>
    <xf numFmtId="0" fontId="0" fillId="0" borderId="0" xfId="0" applyAlignment="1">
      <alignment vertical="center"/>
    </xf>
    <xf numFmtId="0" fontId="3" fillId="4" borderId="2" xfId="0" applyFont="1" applyFill="1" applyBorder="1" applyAlignment="1">
      <alignment horizontal="center" vertical="center"/>
    </xf>
    <xf numFmtId="0" fontId="0" fillId="0" borderId="0" xfId="0" applyAlignment="1">
      <alignment wrapText="1"/>
    </xf>
    <xf numFmtId="0" fontId="0" fillId="4" borderId="0" xfId="0" applyFill="1" applyBorder="1" applyAlignment="1">
      <alignment horizontal="center"/>
    </xf>
    <xf numFmtId="0" fontId="3" fillId="0" borderId="2" xfId="0" applyFont="1" applyBorder="1" applyAlignment="1">
      <alignment horizontal="center" vertical="center" wrapText="1"/>
    </xf>
    <xf numFmtId="0" fontId="0" fillId="0" borderId="3" xfId="0" applyBorder="1" applyAlignment="1">
      <alignment wrapText="1"/>
    </xf>
    <xf numFmtId="0" fontId="0" fillId="0" borderId="4" xfId="0" applyBorder="1" applyAlignment="1">
      <alignment wrapText="1"/>
    </xf>
    <xf numFmtId="0" fontId="0" fillId="3" borderId="0" xfId="0" applyFill="1" applyBorder="1"/>
    <xf numFmtId="14" fontId="0" fillId="0" borderId="5" xfId="0" applyNumberFormat="1" applyBorder="1"/>
    <xf numFmtId="14" fontId="0" fillId="0" borderId="0" xfId="0" applyNumberFormat="1" applyBorder="1"/>
    <xf numFmtId="14" fontId="0" fillId="3" borderId="0" xfId="0" applyNumberFormat="1" applyFill="1" applyBorder="1"/>
    <xf numFmtId="0" fontId="0" fillId="3" borderId="0" xfId="0" applyFill="1" applyBorder="1" applyAlignment="1">
      <alignment horizontal="center"/>
    </xf>
    <xf numFmtId="0" fontId="0" fillId="0" borderId="0" xfId="0" applyBorder="1" applyAlignment="1">
      <alignment horizontal="center"/>
    </xf>
    <xf numFmtId="0" fontId="0" fillId="0" borderId="6" xfId="0" applyBorder="1" applyAlignment="1">
      <alignment horizontal="center"/>
    </xf>
    <xf numFmtId="0" fontId="3" fillId="4" borderId="0" xfId="0" applyFont="1" applyFill="1" applyBorder="1" applyAlignment="1">
      <alignment horizontal="center"/>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2" xfId="0" applyBorder="1" applyAlignment="1">
      <alignment horizontal="center" wrapText="1"/>
    </xf>
    <xf numFmtId="0" fontId="0" fillId="0" borderId="13" xfId="0" applyBorder="1" applyAlignment="1">
      <alignment horizontal="center" wrapText="1"/>
    </xf>
    <xf numFmtId="0" fontId="0" fillId="0" borderId="14" xfId="0" applyBorder="1" applyAlignment="1">
      <alignment horizontal="center" wrapText="1"/>
    </xf>
    <xf numFmtId="0" fontId="3" fillId="0" borderId="0" xfId="0" applyFont="1" applyAlignment="1">
      <alignment horizontal="center"/>
    </xf>
    <xf numFmtId="9" fontId="0" fillId="0" borderId="0" xfId="0" applyNumberFormat="1"/>
    <xf numFmtId="10" fontId="0" fillId="0" borderId="0" xfId="0" applyNumberFormat="1"/>
    <xf numFmtId="0" fontId="0" fillId="0" borderId="0" xfId="0" applyAlignment="1">
      <alignment horizontal="center"/>
    </xf>
    <xf numFmtId="4" fontId="0" fillId="0" borderId="0" xfId="0" applyNumberFormat="1" applyBorder="1" applyAlignment="1">
      <alignment horizontal="center"/>
    </xf>
    <xf numFmtId="4" fontId="4" fillId="0" borderId="0" xfId="0" applyNumberFormat="1" applyFont="1" applyAlignment="1">
      <alignment horizontal="center"/>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E35"/>
  <sheetViews>
    <sheetView tabSelected="1" workbookViewId="0"/>
  </sheetViews>
  <sheetFormatPr baseColWidth="10" defaultColWidth="11.5703125" defaultRowHeight="12.75" x14ac:dyDescent="0.2"/>
  <cols>
    <col min="1" max="1" width="27.42578125" customWidth="1"/>
    <col min="2" max="2" width="19.140625" bestFit="1" customWidth="1"/>
    <col min="3" max="3" width="19.140625" customWidth="1"/>
    <col min="4" max="4" width="15" bestFit="1" customWidth="1"/>
    <col min="5" max="6" width="22.42578125" bestFit="1" customWidth="1"/>
    <col min="7" max="7" width="18.28515625" bestFit="1" customWidth="1"/>
    <col min="8" max="8" width="8.5703125" bestFit="1" customWidth="1"/>
    <col min="9" max="9" width="9.85546875" bestFit="1" customWidth="1"/>
    <col min="10" max="10" width="7.7109375" bestFit="1" customWidth="1"/>
    <col min="11" max="11" width="8.7109375" bestFit="1" customWidth="1"/>
    <col min="13" max="14" width="11.28515625" bestFit="1" customWidth="1"/>
    <col min="15" max="15" width="11" bestFit="1" customWidth="1"/>
    <col min="16" max="16" width="8" bestFit="1" customWidth="1"/>
    <col min="17" max="17" width="11.28515625" bestFit="1" customWidth="1"/>
    <col min="18" max="18" width="10.7109375" bestFit="1" customWidth="1"/>
    <col min="19" max="19" width="11.42578125" bestFit="1" customWidth="1"/>
    <col min="20" max="20" width="17.7109375" bestFit="1" customWidth="1"/>
    <col min="21" max="21" width="11.28515625" bestFit="1" customWidth="1"/>
    <col min="22" max="22" width="7.85546875" bestFit="1" customWidth="1"/>
    <col min="23" max="23" width="19.7109375" bestFit="1" customWidth="1"/>
    <col min="24" max="24" width="18.7109375" bestFit="1" customWidth="1"/>
    <col min="25" max="25" width="8.42578125" bestFit="1" customWidth="1"/>
    <col min="26" max="26" width="14" bestFit="1" customWidth="1"/>
    <col min="27" max="27" width="10.5703125" bestFit="1" customWidth="1"/>
    <col min="28" max="28" width="12.140625" bestFit="1" customWidth="1"/>
    <col min="29" max="29" width="10.42578125" bestFit="1" customWidth="1"/>
    <col min="30" max="30" width="20.42578125" bestFit="1" customWidth="1"/>
    <col min="31" max="31" width="20.28515625" bestFit="1" customWidth="1"/>
    <col min="32" max="32" width="28" bestFit="1" customWidth="1"/>
    <col min="33" max="33" width="14.28515625" bestFit="1" customWidth="1"/>
    <col min="34" max="35" width="3.28515625" bestFit="1" customWidth="1"/>
    <col min="36" max="36" width="5.5703125" bestFit="1" customWidth="1"/>
    <col min="37" max="37" width="12.140625" bestFit="1" customWidth="1"/>
    <col min="38" max="39" width="3.28515625" bestFit="1" customWidth="1"/>
    <col min="40" max="40" width="5.5703125" bestFit="1" customWidth="1"/>
    <col min="41" max="42" width="3.28515625" bestFit="1" customWidth="1"/>
    <col min="43" max="43" width="5.5703125" bestFit="1" customWidth="1"/>
    <col min="44" max="44" width="3" bestFit="1" customWidth="1"/>
    <col min="45" max="46" width="12.140625" bestFit="1" customWidth="1"/>
    <col min="47" max="47" width="5" bestFit="1" customWidth="1"/>
    <col min="48" max="48" width="11.7109375" bestFit="1" customWidth="1"/>
    <col min="49" max="49" width="3.85546875" bestFit="1" customWidth="1"/>
    <col min="50" max="51" width="10" bestFit="1" customWidth="1"/>
    <col min="52" max="57" width="7.140625" bestFit="1" customWidth="1"/>
    <col min="58" max="75" width="7.7109375" bestFit="1" customWidth="1"/>
    <col min="76" max="76" width="8.85546875" bestFit="1" customWidth="1"/>
    <col min="77" max="77" width="7.7109375" bestFit="1" customWidth="1"/>
    <col min="78" max="78" width="8.85546875" bestFit="1" customWidth="1"/>
    <col min="79" max="79" width="7.7109375" bestFit="1" customWidth="1"/>
    <col min="80" max="80" width="8.85546875" bestFit="1" customWidth="1"/>
    <col min="81" max="81" width="7.7109375" bestFit="1" customWidth="1"/>
    <col min="82" max="82" width="8.85546875" bestFit="1" customWidth="1"/>
    <col min="83" max="83" width="7.7109375" bestFit="1" customWidth="1"/>
    <col min="84" max="84" width="8.85546875" bestFit="1" customWidth="1"/>
    <col min="85" max="85" width="7.7109375" bestFit="1" customWidth="1"/>
    <col min="86" max="86" width="8.85546875" bestFit="1" customWidth="1"/>
    <col min="87" max="87" width="7.7109375" bestFit="1" customWidth="1"/>
    <col min="88" max="88" width="8.85546875" bestFit="1" customWidth="1"/>
    <col min="89" max="89" width="7.7109375" bestFit="1" customWidth="1"/>
    <col min="90" max="90" width="8.85546875" bestFit="1" customWidth="1"/>
    <col min="91" max="91" width="7.7109375" bestFit="1" customWidth="1"/>
    <col min="92" max="92" width="8.85546875" bestFit="1" customWidth="1"/>
    <col min="93" max="93" width="7.7109375" bestFit="1" customWidth="1"/>
    <col min="94" max="94" width="8.85546875" bestFit="1" customWidth="1"/>
    <col min="95" max="95" width="7.7109375" bestFit="1" customWidth="1"/>
    <col min="96" max="96" width="8.85546875" bestFit="1" customWidth="1"/>
    <col min="97" max="97" width="7.7109375" bestFit="1" customWidth="1"/>
    <col min="98" max="98" width="8.85546875" bestFit="1" customWidth="1"/>
    <col min="99" max="99" width="7.7109375" bestFit="1" customWidth="1"/>
    <col min="100" max="100" width="8.85546875" bestFit="1" customWidth="1"/>
    <col min="101" max="101" width="7.7109375" bestFit="1" customWidth="1"/>
    <col min="102" max="102" width="8.85546875" bestFit="1" customWidth="1"/>
    <col min="103" max="103" width="7.7109375" bestFit="1" customWidth="1"/>
    <col min="104" max="104" width="8.85546875" bestFit="1" customWidth="1"/>
    <col min="105" max="105" width="7.7109375" bestFit="1" customWidth="1"/>
    <col min="106" max="106" width="8.85546875" bestFit="1" customWidth="1"/>
    <col min="107" max="107" width="7.7109375" bestFit="1" customWidth="1"/>
    <col min="108" max="108" width="8.85546875" bestFit="1" customWidth="1"/>
    <col min="109" max="109" width="7.7109375" bestFit="1" customWidth="1"/>
    <col min="110" max="110" width="8.85546875" bestFit="1" customWidth="1"/>
    <col min="111" max="111" width="7.7109375" bestFit="1" customWidth="1"/>
    <col min="112" max="112" width="8.85546875" bestFit="1" customWidth="1"/>
    <col min="113" max="113" width="7.7109375" bestFit="1" customWidth="1"/>
    <col min="114" max="114" width="8.85546875" bestFit="1" customWidth="1"/>
    <col min="115" max="115" width="7.7109375" bestFit="1" customWidth="1"/>
    <col min="116" max="116" width="8.85546875" bestFit="1" customWidth="1"/>
    <col min="117" max="117" width="7.7109375" bestFit="1" customWidth="1"/>
    <col min="118" max="118" width="8.85546875" bestFit="1" customWidth="1"/>
    <col min="119" max="119" width="7.7109375" bestFit="1" customWidth="1"/>
    <col min="120" max="120" width="8.85546875" bestFit="1" customWidth="1"/>
    <col min="121" max="121" width="7.7109375" bestFit="1" customWidth="1"/>
    <col min="122" max="122" width="8.85546875" bestFit="1" customWidth="1"/>
    <col min="123" max="123" width="7.7109375" bestFit="1" customWidth="1"/>
    <col min="124" max="124" width="8.85546875" bestFit="1" customWidth="1"/>
    <col min="125" max="125" width="7.7109375" bestFit="1" customWidth="1"/>
    <col min="126" max="126" width="8.85546875" bestFit="1" customWidth="1"/>
    <col min="127" max="127" width="7.7109375" bestFit="1" customWidth="1"/>
    <col min="128" max="128" width="8.85546875" bestFit="1" customWidth="1"/>
    <col min="129" max="129" width="7.7109375" bestFit="1" customWidth="1"/>
    <col min="130" max="130" width="8.85546875" bestFit="1" customWidth="1"/>
    <col min="131" max="131" width="7.7109375" bestFit="1" customWidth="1"/>
    <col min="132" max="132" width="8.85546875" bestFit="1" customWidth="1"/>
    <col min="133" max="133" width="7.7109375" bestFit="1" customWidth="1"/>
    <col min="134" max="134" width="8.85546875" bestFit="1" customWidth="1"/>
    <col min="135" max="135" width="7.7109375" bestFit="1" customWidth="1"/>
    <col min="136" max="136" width="8.85546875" bestFit="1" customWidth="1"/>
    <col min="137" max="137" width="7.7109375" bestFit="1" customWidth="1"/>
    <col min="138" max="138" width="8.85546875" bestFit="1" customWidth="1"/>
    <col min="139" max="139" width="7.7109375" bestFit="1" customWidth="1"/>
    <col min="140" max="140" width="8.85546875" bestFit="1" customWidth="1"/>
    <col min="141" max="141" width="7.7109375" bestFit="1" customWidth="1"/>
    <col min="142" max="142" width="8.85546875" bestFit="1" customWidth="1"/>
    <col min="143" max="143" width="7.7109375" bestFit="1" customWidth="1"/>
    <col min="144" max="144" width="8.85546875" bestFit="1" customWidth="1"/>
    <col min="145" max="145" width="7.7109375" bestFit="1" customWidth="1"/>
    <col min="146" max="146" width="8.85546875" bestFit="1" customWidth="1"/>
    <col min="147" max="147" width="7.7109375" bestFit="1" customWidth="1"/>
    <col min="148" max="148" width="8.85546875" bestFit="1" customWidth="1"/>
    <col min="149" max="149" width="7.7109375" bestFit="1" customWidth="1"/>
    <col min="150" max="150" width="8.85546875" bestFit="1" customWidth="1"/>
    <col min="151" max="151" width="7.7109375" bestFit="1" customWidth="1"/>
    <col min="152" max="152" width="2.140625" bestFit="1" customWidth="1"/>
    <col min="153" max="153" width="11.7109375" bestFit="1" customWidth="1"/>
    <col min="154" max="154" width="10" bestFit="1" customWidth="1"/>
    <col min="155" max="155" width="2.140625" bestFit="1" customWidth="1"/>
    <col min="156" max="156" width="2.42578125" bestFit="1" customWidth="1"/>
    <col min="157" max="157" width="2.140625" bestFit="1" customWidth="1"/>
    <col min="158" max="158" width="2" bestFit="1" customWidth="1"/>
    <col min="159" max="159" width="2.28515625" bestFit="1" customWidth="1"/>
    <col min="160" max="160" width="2.5703125" bestFit="1" customWidth="1"/>
  </cols>
  <sheetData>
    <row r="3" spans="1:10" ht="13.5" thickBot="1" x14ac:dyDescent="0.25"/>
    <row r="4" spans="1:10" s="15" customFormat="1" ht="76.5" customHeight="1" thickBot="1" x14ac:dyDescent="0.25">
      <c r="A4" s="16" t="s">
        <v>11</v>
      </c>
      <c r="B4" s="30" t="s">
        <v>21</v>
      </c>
      <c r="C4" s="31"/>
      <c r="D4" s="31"/>
      <c r="E4" s="31"/>
      <c r="F4" s="31"/>
      <c r="G4" s="31"/>
      <c r="H4" s="31"/>
      <c r="I4" s="31"/>
      <c r="J4" s="32"/>
    </row>
    <row r="5" spans="1:10" x14ac:dyDescent="0.2">
      <c r="A5" s="3"/>
      <c r="B5" s="4"/>
      <c r="C5" s="4"/>
      <c r="D5" s="4"/>
      <c r="E5" s="4"/>
      <c r="F5" s="4"/>
      <c r="G5" s="4"/>
      <c r="H5" s="4"/>
      <c r="I5" s="4"/>
      <c r="J5" s="5"/>
    </row>
    <row r="6" spans="1:10" x14ac:dyDescent="0.2">
      <c r="A6" s="14" t="s">
        <v>10</v>
      </c>
      <c r="B6" s="13" t="s">
        <v>9</v>
      </c>
      <c r="C6" s="13" t="s">
        <v>12</v>
      </c>
      <c r="D6" s="18" t="s">
        <v>8</v>
      </c>
      <c r="E6" s="27" t="s">
        <v>7</v>
      </c>
      <c r="F6" s="27"/>
      <c r="G6" s="27"/>
      <c r="H6" s="27"/>
      <c r="I6" s="27"/>
      <c r="J6" s="28"/>
    </row>
    <row r="7" spans="1:10" ht="29.25" customHeight="1" x14ac:dyDescent="0.2">
      <c r="A7" s="6" t="s">
        <v>20</v>
      </c>
      <c r="B7" s="1">
        <v>3500</v>
      </c>
      <c r="C7" s="1">
        <f>+D7</f>
        <v>175</v>
      </c>
      <c r="D7" s="12">
        <f>+IF(E7=A7,B7*5%,IF(F7=A7,B7*30%,IF(G7=A7,B7*30%,IF(H7=A7,B7*35%,IF(I7=A7,B7*4.62%,IF(J7=A7,B7*30%,0))))))</f>
        <v>175</v>
      </c>
      <c r="E7" s="2" t="s">
        <v>6</v>
      </c>
      <c r="F7" s="2" t="s">
        <v>5</v>
      </c>
      <c r="G7" s="2" t="s">
        <v>4</v>
      </c>
      <c r="H7" s="2" t="s">
        <v>3</v>
      </c>
      <c r="I7" s="2" t="s">
        <v>2</v>
      </c>
      <c r="J7" s="11" t="s">
        <v>1</v>
      </c>
    </row>
    <row r="8" spans="1:10" ht="13.5" thickBot="1" x14ac:dyDescent="0.25">
      <c r="A8" s="8"/>
      <c r="B8" s="9"/>
      <c r="C8" s="9"/>
      <c r="D8" s="9"/>
      <c r="E8" s="9"/>
      <c r="F8" s="9"/>
      <c r="G8" s="9"/>
      <c r="H8" s="9"/>
      <c r="I8" s="9"/>
      <c r="J8" s="10"/>
    </row>
    <row r="10" spans="1:10" x14ac:dyDescent="0.2">
      <c r="B10" s="36" t="s">
        <v>20</v>
      </c>
      <c r="C10" s="37">
        <v>0.05</v>
      </c>
    </row>
    <row r="11" spans="1:10" x14ac:dyDescent="0.2">
      <c r="B11" s="36" t="s">
        <v>23</v>
      </c>
      <c r="C11" s="37">
        <v>0.3</v>
      </c>
      <c r="E11" s="39" t="s">
        <v>28</v>
      </c>
    </row>
    <row r="12" spans="1:10" x14ac:dyDescent="0.2">
      <c r="B12" s="36" t="s">
        <v>24</v>
      </c>
      <c r="C12" s="37">
        <v>0.3</v>
      </c>
    </row>
    <row r="13" spans="1:10" ht="19.5" x14ac:dyDescent="0.3">
      <c r="B13" s="36" t="s">
        <v>25</v>
      </c>
      <c r="C13" s="37">
        <v>0.35</v>
      </c>
      <c r="E13" s="41">
        <f>B7*VLOOKUP(A7,$B$10:$C$15,2,0)</f>
        <v>175</v>
      </c>
    </row>
    <row r="14" spans="1:10" x14ac:dyDescent="0.2">
      <c r="B14" s="36" t="s">
        <v>26</v>
      </c>
      <c r="C14" s="38">
        <v>4.6199999999999998E-2</v>
      </c>
    </row>
    <row r="15" spans="1:10" x14ac:dyDescent="0.2">
      <c r="B15" s="36" t="s">
        <v>27</v>
      </c>
      <c r="C15" s="37">
        <v>0.3</v>
      </c>
    </row>
    <row r="17" spans="1:109" ht="13.5" thickBot="1" x14ac:dyDescent="0.25"/>
    <row r="18" spans="1:109" s="17" customFormat="1" ht="181.5" customHeight="1" thickBot="1" x14ac:dyDescent="0.25">
      <c r="A18" s="19" t="s">
        <v>0</v>
      </c>
      <c r="B18" s="33" t="s">
        <v>22</v>
      </c>
      <c r="C18" s="34"/>
      <c r="D18" s="34"/>
      <c r="E18" s="34"/>
      <c r="F18" s="34"/>
      <c r="G18" s="34"/>
      <c r="H18" s="34"/>
      <c r="I18" s="34"/>
      <c r="J18" s="35"/>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c r="CL18" s="20"/>
      <c r="CM18" s="20"/>
      <c r="CN18" s="20"/>
      <c r="CO18" s="20"/>
      <c r="CP18" s="20"/>
      <c r="CQ18" s="20"/>
      <c r="CR18" s="20"/>
      <c r="CS18" s="20"/>
      <c r="CT18" s="20"/>
      <c r="CU18" s="20"/>
      <c r="CV18" s="20"/>
      <c r="CW18" s="20"/>
      <c r="CX18" s="20"/>
      <c r="CY18" s="20"/>
      <c r="CZ18" s="20"/>
      <c r="DA18" s="20"/>
      <c r="DB18" s="20"/>
      <c r="DC18" s="20"/>
      <c r="DD18" s="20"/>
      <c r="DE18" s="21"/>
    </row>
    <row r="19" spans="1:109" ht="13.5" customHeight="1" x14ac:dyDescent="0.2">
      <c r="A19" s="3"/>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5"/>
    </row>
    <row r="20" spans="1:109" x14ac:dyDescent="0.2">
      <c r="A20" s="3"/>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5"/>
    </row>
    <row r="21" spans="1:109" x14ac:dyDescent="0.2">
      <c r="A21" s="3" t="s">
        <v>14</v>
      </c>
      <c r="B21" s="4" t="s">
        <v>13</v>
      </c>
      <c r="C21" s="4"/>
      <c r="D21" s="4" t="s">
        <v>16</v>
      </c>
      <c r="E21" s="22" t="s">
        <v>17</v>
      </c>
      <c r="F21" s="22" t="s">
        <v>18</v>
      </c>
      <c r="G21" s="4" t="s">
        <v>15</v>
      </c>
      <c r="H21" s="4"/>
      <c r="I21" s="29" t="s">
        <v>19</v>
      </c>
      <c r="J21" s="29"/>
      <c r="K21" s="29"/>
      <c r="L21" s="29"/>
      <c r="M21" s="29"/>
      <c r="N21" s="29"/>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5"/>
    </row>
    <row r="22" spans="1:109" ht="15.75" x14ac:dyDescent="0.2">
      <c r="A22" s="23">
        <v>40345</v>
      </c>
      <c r="B22" s="4">
        <v>0</v>
      </c>
      <c r="C22" s="4"/>
      <c r="D22" s="24">
        <f ca="1">TODAY()</f>
        <v>41780</v>
      </c>
      <c r="E22" s="25">
        <f ca="1">IF(B22=0,D22,B22)</f>
        <v>41780</v>
      </c>
      <c r="F22" s="26">
        <v>3</v>
      </c>
      <c r="G22" s="13">
        <v>500</v>
      </c>
      <c r="H22" s="1">
        <f>SUM(I22:O22)</f>
        <v>30</v>
      </c>
      <c r="I22" s="12">
        <f>IF(F22=P22,Q22*G22,IF(F22=R22,S22*G22,IF(F22=T22,U22*G22,IF(V22=F22,G22*W22,IF(X22=F22,G22*Y22,IF(Z22=F22,G22*AA22))))))</f>
        <v>30</v>
      </c>
      <c r="J22" s="12" t="b">
        <f>+IF(AB22=F22,G22*AC22,IF(AD22=F22,G22*AE22,IF(AF22=F22,G22*AG22,IF(F22=AH22,G22*AI22,IF(F22=AJ22,G22*AK22,IF(F22=AL22,AM22*G22))))))</f>
        <v>0</v>
      </c>
      <c r="K22" s="12" t="b">
        <f>IF(F22=AN22,AO22*G22,IF(AP22=F22,AQ22*G22,IF(AR22=F22,AS22*G22,IF(AT22=F22,AU22*G22,IF(AV22=F22,G22*AW22,IF(AX22=F22,AY22*G22,IF(F22=AZ22,BA22*G22)))))))</f>
        <v>0</v>
      </c>
      <c r="L22" s="12" t="b">
        <f>IF(F22=BB22,BC22*G22,IF(BD22=F22,BE22*G22,IF(BF22=F22,BG22*G22,IF(BH22=F22,BI22*G22,IF(BJ22=F22,G22*BK22,IF(BL22=F22,BM22*G22,IF(F22=BN22,BO22*G22)))))))</f>
        <v>0</v>
      </c>
      <c r="M22" s="12" t="b">
        <f>IF(E21=BP22,BQ22*G22,IF(BR22=E21,BS22*G22,IF(BT22=E21,BU22*G22,IF(BV22=E21,BW22*G22,IF(BX22=E21,G22*BY22,IF(BZ22=E21,CA22*F21,IF(E21=CB22,CC22*F21)))))))</f>
        <v>0</v>
      </c>
      <c r="N22" s="12" t="b">
        <f>IF(F22=CD22,CE22*G22,IF(CF22=F22,CG22*G22,IF(CH22=F22,CI22*G22,IF(CJ22=F22,CK22*G22,IF(CL22=F22,G22*CM22,IF(CN22=F22,CO22*G22,IF(F22=CP22,CQ22*G22)))))))</f>
        <v>0</v>
      </c>
      <c r="O22" s="1" t="b">
        <f>IF(E21=CR22,CS22*F21,IF(CT22=E21,CU22*F21,IF(CV22=E21,CW22*F21,IF(CX22=E21,CY22*F21,IF(CZ22=E21,F21*DA22,IF(DB22=E21,DC22*F21,IF(E21=DD22,DE22*F21)))))))</f>
        <v>0</v>
      </c>
      <c r="P22" s="1">
        <v>1</v>
      </c>
      <c r="Q22" s="1">
        <v>0.04</v>
      </c>
      <c r="R22" s="1">
        <v>2</v>
      </c>
      <c r="S22" s="1">
        <v>0.04</v>
      </c>
      <c r="T22" s="1">
        <v>3</v>
      </c>
      <c r="U22" s="1">
        <v>0.06</v>
      </c>
      <c r="V22" s="1">
        <v>4</v>
      </c>
      <c r="W22" s="1">
        <v>0.06</v>
      </c>
      <c r="X22" s="1">
        <v>5</v>
      </c>
      <c r="Y22" s="1">
        <v>0.08</v>
      </c>
      <c r="Z22" s="1">
        <v>6</v>
      </c>
      <c r="AA22" s="1">
        <v>0.08</v>
      </c>
      <c r="AB22" s="1">
        <v>7</v>
      </c>
      <c r="AC22" s="1">
        <v>0.1</v>
      </c>
      <c r="AD22" s="1">
        <v>8</v>
      </c>
      <c r="AE22" s="1">
        <v>0.1</v>
      </c>
      <c r="AF22" s="1">
        <v>9</v>
      </c>
      <c r="AG22" s="1">
        <v>0.12</v>
      </c>
      <c r="AH22" s="1">
        <v>10</v>
      </c>
      <c r="AI22" s="1">
        <v>0.12</v>
      </c>
      <c r="AJ22" s="1">
        <v>11</v>
      </c>
      <c r="AK22" s="1">
        <v>0.14000000000000001</v>
      </c>
      <c r="AL22" s="1">
        <v>12</v>
      </c>
      <c r="AM22" s="1">
        <v>0.14000000000000001</v>
      </c>
      <c r="AN22" s="1">
        <v>13</v>
      </c>
      <c r="AO22" s="1">
        <v>0.16</v>
      </c>
      <c r="AP22" s="1">
        <v>14</v>
      </c>
      <c r="AQ22" s="1">
        <v>0.16</v>
      </c>
      <c r="AR22" s="1">
        <v>15</v>
      </c>
      <c r="AS22" s="1">
        <v>0.18</v>
      </c>
      <c r="AT22" s="1">
        <v>16</v>
      </c>
      <c r="AU22" s="1">
        <v>0.18</v>
      </c>
      <c r="AV22" s="1">
        <v>17</v>
      </c>
      <c r="AW22" s="1">
        <v>0.2</v>
      </c>
      <c r="AX22" s="1">
        <v>18</v>
      </c>
      <c r="AY22" s="1">
        <v>0.2</v>
      </c>
      <c r="AZ22" s="1">
        <v>19</v>
      </c>
      <c r="BA22" s="1">
        <v>0.2</v>
      </c>
      <c r="BB22" s="1">
        <v>20</v>
      </c>
      <c r="BC22" s="1">
        <v>0.2</v>
      </c>
      <c r="BD22" s="1">
        <v>21</v>
      </c>
      <c r="BE22" s="1">
        <v>0.2</v>
      </c>
      <c r="BF22" s="1">
        <v>22</v>
      </c>
      <c r="BG22" s="1">
        <v>0.2</v>
      </c>
      <c r="BH22" s="1">
        <v>23</v>
      </c>
      <c r="BI22" s="1">
        <v>0.2</v>
      </c>
      <c r="BJ22" s="1">
        <v>24</v>
      </c>
      <c r="BK22" s="1">
        <v>0.2</v>
      </c>
      <c r="BL22" s="1">
        <v>25</v>
      </c>
      <c r="BM22" s="1">
        <v>0.2</v>
      </c>
      <c r="BN22" s="1">
        <v>26</v>
      </c>
      <c r="BO22" s="1">
        <v>0.2</v>
      </c>
      <c r="BP22" s="1">
        <v>27</v>
      </c>
      <c r="BQ22" s="1">
        <v>0.2</v>
      </c>
      <c r="BR22" s="1">
        <v>28</v>
      </c>
      <c r="BS22" s="1">
        <v>0.2</v>
      </c>
      <c r="BT22" s="1">
        <v>29</v>
      </c>
      <c r="BU22" s="1">
        <v>0.2</v>
      </c>
      <c r="BV22" s="1">
        <v>30</v>
      </c>
      <c r="BW22" s="1">
        <v>0.2</v>
      </c>
      <c r="BX22" s="1">
        <v>31</v>
      </c>
      <c r="BY22" s="1">
        <v>0.2</v>
      </c>
      <c r="BZ22" s="1">
        <v>32</v>
      </c>
      <c r="CA22" s="1">
        <v>0.2</v>
      </c>
      <c r="CB22" s="1">
        <v>33</v>
      </c>
      <c r="CC22" s="1">
        <v>0.2</v>
      </c>
      <c r="CD22" s="1">
        <v>34</v>
      </c>
      <c r="CE22" s="1">
        <v>0.2</v>
      </c>
      <c r="CF22" s="1">
        <v>35</v>
      </c>
      <c r="CG22" s="1">
        <v>0.2</v>
      </c>
      <c r="CH22" s="1">
        <v>36</v>
      </c>
      <c r="CI22" s="1">
        <v>0.2</v>
      </c>
      <c r="CJ22" s="1">
        <v>37</v>
      </c>
      <c r="CK22" s="1">
        <v>0.2</v>
      </c>
      <c r="CL22" s="1">
        <v>38</v>
      </c>
      <c r="CM22" s="1">
        <v>0.2</v>
      </c>
      <c r="CN22" s="1">
        <v>39</v>
      </c>
      <c r="CO22" s="1">
        <v>0.2</v>
      </c>
      <c r="CP22" s="1">
        <v>40</v>
      </c>
      <c r="CQ22" s="1">
        <v>0.2</v>
      </c>
      <c r="CR22" s="1">
        <v>41</v>
      </c>
      <c r="CS22" s="1">
        <v>0.2</v>
      </c>
      <c r="CT22" s="1">
        <v>42</v>
      </c>
      <c r="CU22" s="1">
        <v>0.2</v>
      </c>
      <c r="CV22" s="1">
        <v>43</v>
      </c>
      <c r="CW22" s="1">
        <v>0.2</v>
      </c>
      <c r="CX22" s="1">
        <v>44</v>
      </c>
      <c r="CY22" s="1">
        <v>0.2</v>
      </c>
      <c r="CZ22" s="1">
        <v>45</v>
      </c>
      <c r="DA22" s="1">
        <v>0.2</v>
      </c>
      <c r="DB22" s="1">
        <v>46</v>
      </c>
      <c r="DC22" s="1">
        <v>0.2</v>
      </c>
      <c r="DD22" s="1">
        <v>47</v>
      </c>
      <c r="DE22" s="7">
        <v>0.2</v>
      </c>
    </row>
    <row r="23" spans="1:109" x14ac:dyDescent="0.2">
      <c r="A23" s="3"/>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5"/>
    </row>
    <row r="24" spans="1:109" ht="13.5" thickBot="1" x14ac:dyDescent="0.25">
      <c r="A24" s="8"/>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c r="DC24" s="9"/>
      <c r="DD24" s="9"/>
      <c r="DE24" s="10"/>
    </row>
    <row r="26" spans="1:109" ht="30" customHeight="1" x14ac:dyDescent="0.2">
      <c r="G26" s="40"/>
    </row>
    <row r="27" spans="1:109" x14ac:dyDescent="0.2">
      <c r="B27">
        <v>1</v>
      </c>
      <c r="C27" s="37">
        <v>0.04</v>
      </c>
      <c r="F27" s="36" t="s">
        <v>28</v>
      </c>
    </row>
    <row r="28" spans="1:109" x14ac:dyDescent="0.2">
      <c r="B28">
        <f>+B27+2</f>
        <v>3</v>
      </c>
      <c r="C28" s="37">
        <v>0.06</v>
      </c>
    </row>
    <row r="29" spans="1:109" ht="19.5" x14ac:dyDescent="0.3">
      <c r="B29">
        <f t="shared" ref="B28:B35" si="0">+B28+2</f>
        <v>5</v>
      </c>
      <c r="C29" s="37">
        <v>0.08</v>
      </c>
      <c r="F29" s="41">
        <f>VLOOKUP(F22,B27:C35,2,1)*G22</f>
        <v>30</v>
      </c>
    </row>
    <row r="30" spans="1:109" x14ac:dyDescent="0.2">
      <c r="B30">
        <f t="shared" si="0"/>
        <v>7</v>
      </c>
      <c r="C30" s="37">
        <v>0.1</v>
      </c>
    </row>
    <row r="31" spans="1:109" x14ac:dyDescent="0.2">
      <c r="B31">
        <f t="shared" si="0"/>
        <v>9</v>
      </c>
      <c r="C31" s="37">
        <v>0.12</v>
      </c>
      <c r="G31" s="38"/>
    </row>
    <row r="32" spans="1:109" x14ac:dyDescent="0.2">
      <c r="B32">
        <f t="shared" si="0"/>
        <v>11</v>
      </c>
      <c r="C32" s="37">
        <v>0.14000000000000001</v>
      </c>
    </row>
    <row r="33" spans="2:3" x14ac:dyDescent="0.2">
      <c r="B33">
        <f t="shared" si="0"/>
        <v>13</v>
      </c>
      <c r="C33" s="37">
        <v>0.16</v>
      </c>
    </row>
    <row r="34" spans="2:3" x14ac:dyDescent="0.2">
      <c r="B34">
        <f t="shared" si="0"/>
        <v>15</v>
      </c>
      <c r="C34" s="37">
        <v>0.18</v>
      </c>
    </row>
    <row r="35" spans="2:3" x14ac:dyDescent="0.2">
      <c r="B35">
        <v>17</v>
      </c>
      <c r="C35" s="37">
        <v>0.2</v>
      </c>
    </row>
  </sheetData>
  <mergeCells count="4">
    <mergeCell ref="E6:J6"/>
    <mergeCell ref="I21:N21"/>
    <mergeCell ref="B4:J4"/>
    <mergeCell ref="B18:J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Coordinador de Relaciones Laborales</dc:creator>
  <cp:lastModifiedBy>Victor Aguilar Paulin</cp:lastModifiedBy>
  <dcterms:created xsi:type="dcterms:W3CDTF">2014-05-21T18:56:35Z</dcterms:created>
  <dcterms:modified xsi:type="dcterms:W3CDTF">2014-05-21T21:22:36Z</dcterms:modified>
</cp:coreProperties>
</file>