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15480" windowHeight="11640" activeTab="4"/>
  </bookViews>
  <sheets>
    <sheet name="ENERO" sheetId="1" r:id="rId1"/>
    <sheet name="FEBRERO" sheetId="2" r:id="rId2"/>
    <sheet name="MARZO" sheetId="4" r:id="rId3"/>
    <sheet name="ABRIL" sheetId="5" r:id="rId4"/>
    <sheet name="Hoja3" sheetId="3" r:id="rId5"/>
    <sheet name="Hoja1" sheetId="6" r:id="rId6"/>
  </sheets>
  <definedNames>
    <definedName name="_xlnm._FilterDatabase" localSheetId="3" hidden="1">ABRIL!$C$1:$C$82</definedName>
    <definedName name="_xlnm._FilterDatabase" localSheetId="1" hidden="1">FEBRERO!$C$1:$C$427</definedName>
    <definedName name="_xlnm._FilterDatabase" localSheetId="2" hidden="1">MARZO!$C$1:$C$132</definedName>
    <definedName name="_xlnm.Print_Area" localSheetId="0">ENERO!$C$1:$R$130</definedName>
  </definedNames>
  <calcPr calcId="152511"/>
</workbook>
</file>

<file path=xl/calcChain.xml><?xml version="1.0" encoding="utf-8"?>
<calcChain xmlns="http://schemas.openxmlformats.org/spreadsheetml/2006/main">
  <c r="I3" i="3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2" i="1"/>
  <c r="M4" i="3"/>
  <c r="F7" i="3" s="1"/>
  <c r="G3" i="3"/>
  <c r="E3" i="3"/>
  <c r="D4" i="3" l="1"/>
  <c r="C7" i="3"/>
  <c r="G7" i="3"/>
  <c r="N3" i="5"/>
  <c r="R2" i="1"/>
  <c r="P3" i="1" l="1"/>
  <c r="P4" i="1" s="1"/>
  <c r="P5" i="1" l="1"/>
  <c r="R3" i="1"/>
  <c r="Q3" i="1"/>
  <c r="Q4" i="1" s="1"/>
  <c r="H82" i="5"/>
  <c r="H150" i="4"/>
  <c r="Q5" i="1" l="1"/>
  <c r="R4" i="1"/>
  <c r="R5" i="1"/>
  <c r="P6" i="1"/>
  <c r="G18" i="3"/>
  <c r="H427" i="2"/>
  <c r="I427" i="2"/>
  <c r="J427" i="2"/>
  <c r="K427" i="2"/>
  <c r="L130" i="1"/>
  <c r="M130" i="1"/>
  <c r="N130" i="1"/>
  <c r="O130" i="1"/>
  <c r="P7" i="1" l="1"/>
  <c r="Q6" i="1"/>
  <c r="Q7" i="1" s="1"/>
  <c r="R6" i="1" l="1"/>
  <c r="P8" i="1"/>
  <c r="R7" i="1"/>
  <c r="P9" i="1" l="1"/>
  <c r="Q8" i="1"/>
  <c r="Q9" i="1" s="1"/>
  <c r="R8" i="1" l="1"/>
  <c r="P10" i="1"/>
  <c r="R9" i="1"/>
  <c r="P11" i="1" l="1"/>
  <c r="R10" i="1"/>
  <c r="Q10" i="1"/>
  <c r="Q11" i="1" s="1"/>
  <c r="P12" i="1" l="1"/>
  <c r="R11" i="1"/>
  <c r="P13" i="1" l="1"/>
  <c r="Q12" i="1"/>
  <c r="R12" i="1" s="1"/>
  <c r="P14" i="1" l="1"/>
  <c r="Q13" i="1"/>
  <c r="R13" i="1" s="1"/>
  <c r="P15" i="1" l="1"/>
  <c r="Q14" i="1"/>
  <c r="Q15" i="1" s="1"/>
  <c r="R14" i="1" l="1"/>
  <c r="P16" i="1"/>
  <c r="R15" i="1"/>
  <c r="P17" i="1" l="1"/>
  <c r="R16" i="1"/>
  <c r="Q16" i="1"/>
  <c r="Q17" i="1" s="1"/>
  <c r="P18" i="1" l="1"/>
  <c r="R17" i="1"/>
  <c r="P19" i="1" l="1"/>
  <c r="Q18" i="1"/>
  <c r="Q19" i="1" s="1"/>
  <c r="R18" i="1" l="1"/>
  <c r="P20" i="1"/>
  <c r="R19" i="1"/>
  <c r="P21" i="1" l="1"/>
  <c r="Q20" i="1"/>
  <c r="R20" i="1" s="1"/>
  <c r="P22" i="1" l="1"/>
  <c r="Q21" i="1"/>
  <c r="Q22" i="1" s="1"/>
  <c r="R21" i="1" l="1"/>
  <c r="P23" i="1"/>
  <c r="R22" i="1"/>
  <c r="P24" i="1" l="1"/>
  <c r="Q23" i="1"/>
  <c r="Q24" i="1" s="1"/>
  <c r="R23" i="1" l="1"/>
  <c r="P25" i="1"/>
  <c r="R24" i="1"/>
  <c r="P26" i="1" l="1"/>
  <c r="R25" i="1"/>
  <c r="Q25" i="1"/>
  <c r="P27" i="1" l="1"/>
  <c r="Q26" i="1"/>
  <c r="Q27" i="1" s="1"/>
  <c r="R26" i="1"/>
  <c r="P28" i="1" l="1"/>
  <c r="R27" i="1"/>
  <c r="P29" i="1" l="1"/>
  <c r="Q28" i="1"/>
  <c r="Q29" i="1" s="1"/>
  <c r="R28" i="1" l="1"/>
  <c r="P30" i="1"/>
  <c r="R29" i="1"/>
  <c r="P31" i="1" l="1"/>
  <c r="Q30" i="1"/>
  <c r="Q31" i="1" s="1"/>
  <c r="R30" i="1"/>
  <c r="P32" i="1" l="1"/>
  <c r="R31" i="1"/>
  <c r="P33" i="1" l="1"/>
  <c r="Q32" i="1"/>
  <c r="Q33" i="1" s="1"/>
  <c r="R32" i="1" l="1"/>
  <c r="P34" i="1"/>
  <c r="R33" i="1"/>
  <c r="P35" i="1" l="1"/>
  <c r="R34" i="1"/>
  <c r="Q34" i="1"/>
  <c r="P36" i="1" l="1"/>
  <c r="Q35" i="1"/>
  <c r="R35" i="1" s="1"/>
  <c r="P37" i="1" l="1"/>
  <c r="Q36" i="1"/>
  <c r="Q37" i="1" s="1"/>
  <c r="R36" i="1" l="1"/>
  <c r="P38" i="1"/>
  <c r="R37" i="1"/>
  <c r="P39" i="1" l="1"/>
  <c r="Q38" i="1"/>
  <c r="R38" i="1" s="1"/>
  <c r="P40" i="1" l="1"/>
  <c r="Q39" i="1"/>
  <c r="Q40" i="1" s="1"/>
  <c r="R39" i="1" l="1"/>
  <c r="P41" i="1"/>
  <c r="R40" i="1"/>
  <c r="P42" i="1" l="1"/>
  <c r="Q41" i="1"/>
  <c r="Q42" i="1" s="1"/>
  <c r="R41" i="1" l="1"/>
  <c r="P43" i="1"/>
  <c r="R42" i="1"/>
  <c r="P44" i="1" l="1"/>
  <c r="R43" i="1"/>
  <c r="Q43" i="1"/>
  <c r="P45" i="1" l="1"/>
  <c r="Q44" i="1"/>
  <c r="R44" i="1" s="1"/>
  <c r="P46" i="1" l="1"/>
  <c r="Q45" i="1"/>
  <c r="Q46" i="1" s="1"/>
  <c r="R45" i="1" l="1"/>
  <c r="P47" i="1"/>
  <c r="R46" i="1"/>
  <c r="P48" i="1" l="1"/>
  <c r="Q47" i="1"/>
  <c r="Q48" i="1" s="1"/>
  <c r="R47" i="1" l="1"/>
  <c r="P49" i="1"/>
  <c r="R48" i="1"/>
  <c r="P50" i="1" l="1"/>
  <c r="Q49" i="1"/>
  <c r="R49" i="1" s="1"/>
  <c r="P51" i="1" l="1"/>
  <c r="Q50" i="1"/>
  <c r="R50" i="1" s="1"/>
  <c r="P52" i="1" l="1"/>
  <c r="Q51" i="1"/>
  <c r="R51" i="1"/>
  <c r="P53" i="1" l="1"/>
  <c r="Q52" i="1"/>
  <c r="R52" i="1" s="1"/>
  <c r="P54" i="1" l="1"/>
  <c r="Q53" i="1"/>
  <c r="R53" i="1" s="1"/>
  <c r="P55" i="1" l="1"/>
  <c r="Q54" i="1"/>
  <c r="R54" i="1" s="1"/>
  <c r="P56" i="1" l="1"/>
  <c r="Q55" i="1"/>
  <c r="Q56" i="1" s="1"/>
  <c r="R55" i="1" l="1"/>
  <c r="P57" i="1"/>
  <c r="R56" i="1"/>
  <c r="P58" i="1" l="1"/>
  <c r="Q57" i="1"/>
  <c r="Q58" i="1" s="1"/>
  <c r="R57" i="1" l="1"/>
  <c r="P59" i="1"/>
  <c r="R58" i="1"/>
  <c r="P60" i="1" l="1"/>
  <c r="Q59" i="1"/>
  <c r="Q60" i="1" s="1"/>
  <c r="R59" i="1" l="1"/>
  <c r="P61" i="1"/>
  <c r="R60" i="1"/>
  <c r="P62" i="1" l="1"/>
  <c r="Q61" i="1"/>
  <c r="R61" i="1" s="1"/>
  <c r="P63" i="1" l="1"/>
  <c r="Q62" i="1"/>
  <c r="R62" i="1" s="1"/>
  <c r="P64" i="1" l="1"/>
  <c r="Q63" i="1"/>
  <c r="Q64" i="1" s="1"/>
  <c r="R63" i="1" l="1"/>
  <c r="P65" i="1"/>
  <c r="R64" i="1"/>
  <c r="P66" i="1" l="1"/>
  <c r="Q65" i="1"/>
  <c r="Q66" i="1" s="1"/>
  <c r="R65" i="1" l="1"/>
  <c r="P67" i="1"/>
  <c r="R66" i="1"/>
  <c r="P68" i="1" l="1"/>
  <c r="Q67" i="1"/>
  <c r="Q68" i="1" s="1"/>
  <c r="R67" i="1" l="1"/>
  <c r="P69" i="1"/>
  <c r="R68" i="1"/>
  <c r="P70" i="1" l="1"/>
  <c r="Q69" i="1"/>
  <c r="Q70" i="1" s="1"/>
  <c r="R69" i="1" l="1"/>
  <c r="P71" i="1"/>
  <c r="R70" i="1"/>
  <c r="P72" i="1" l="1"/>
  <c r="Q71" i="1"/>
  <c r="R71" i="1" s="1"/>
  <c r="P73" i="1" l="1"/>
  <c r="Q72" i="1"/>
  <c r="R72" i="1" s="1"/>
  <c r="P74" i="1" l="1"/>
  <c r="Q73" i="1"/>
  <c r="R73" i="1"/>
  <c r="Q74" i="1" l="1"/>
  <c r="P75" i="1"/>
  <c r="R74" i="1"/>
  <c r="P76" i="1" l="1"/>
  <c r="Q75" i="1"/>
  <c r="Q76" i="1" s="1"/>
  <c r="R75" i="1" l="1"/>
  <c r="P77" i="1"/>
  <c r="R76" i="1"/>
  <c r="P78" i="1" l="1"/>
  <c r="Q77" i="1"/>
  <c r="Q78" i="1" s="1"/>
  <c r="R77" i="1" l="1"/>
  <c r="P79" i="1"/>
  <c r="R78" i="1"/>
  <c r="P80" i="1" l="1"/>
  <c r="Q79" i="1"/>
  <c r="Q80" i="1" s="1"/>
  <c r="R79" i="1" l="1"/>
  <c r="P81" i="1"/>
  <c r="R80" i="1"/>
  <c r="P82" i="1" l="1"/>
  <c r="Q81" i="1"/>
  <c r="R81" i="1" s="1"/>
  <c r="P83" i="1" l="1"/>
  <c r="Q82" i="1"/>
  <c r="R82" i="1" s="1"/>
  <c r="P84" i="1" l="1"/>
  <c r="Q83" i="1"/>
  <c r="Q84" i="1" s="1"/>
  <c r="R83" i="1" l="1"/>
  <c r="P85" i="1"/>
  <c r="R84" i="1"/>
  <c r="P86" i="1" l="1"/>
  <c r="Q85" i="1"/>
  <c r="Q86" i="1" s="1"/>
  <c r="R85" i="1" l="1"/>
  <c r="P87" i="1"/>
  <c r="R86" i="1"/>
  <c r="P88" i="1" l="1"/>
  <c r="Q87" i="1"/>
  <c r="R87" i="1" s="1"/>
  <c r="P89" i="1" l="1"/>
  <c r="Q88" i="1"/>
  <c r="R88" i="1" s="1"/>
  <c r="P90" i="1" l="1"/>
  <c r="Q89" i="1"/>
  <c r="Q90" i="1" s="1"/>
  <c r="R89" i="1" l="1"/>
  <c r="P91" i="1"/>
  <c r="R90" i="1"/>
  <c r="P92" i="1" l="1"/>
  <c r="Q91" i="1"/>
  <c r="Q92" i="1" s="1"/>
  <c r="R91" i="1" l="1"/>
  <c r="P93" i="1"/>
  <c r="R92" i="1"/>
  <c r="P94" i="1" l="1"/>
  <c r="Q93" i="1"/>
  <c r="Q94" i="1" s="1"/>
  <c r="R93" i="1" l="1"/>
  <c r="P95" i="1"/>
  <c r="R94" i="1"/>
  <c r="P96" i="1" l="1"/>
  <c r="Q95" i="1"/>
  <c r="Q96" i="1" s="1"/>
  <c r="R95" i="1" l="1"/>
  <c r="P97" i="1"/>
  <c r="R96" i="1"/>
  <c r="P98" i="1" l="1"/>
  <c r="Q97" i="1"/>
  <c r="Q98" i="1" s="1"/>
  <c r="R97" i="1" l="1"/>
  <c r="P99" i="1"/>
  <c r="R98" i="1"/>
  <c r="P100" i="1" l="1"/>
  <c r="Q99" i="1"/>
  <c r="Q100" i="1" s="1"/>
  <c r="R99" i="1" l="1"/>
  <c r="P101" i="1"/>
  <c r="R100" i="1"/>
  <c r="P102" i="1" l="1"/>
  <c r="Q101" i="1"/>
  <c r="R101" i="1"/>
  <c r="Q102" i="1" l="1"/>
  <c r="P103" i="1"/>
  <c r="R102" i="1"/>
  <c r="P104" i="1" l="1"/>
  <c r="Q103" i="1"/>
  <c r="Q104" i="1" s="1"/>
  <c r="R103" i="1" l="1"/>
  <c r="P105" i="1"/>
  <c r="R104" i="1"/>
  <c r="P106" i="1" l="1"/>
  <c r="Q105" i="1"/>
  <c r="Q106" i="1" s="1"/>
  <c r="R105" i="1" l="1"/>
  <c r="P107" i="1"/>
  <c r="R106" i="1"/>
  <c r="P108" i="1" l="1"/>
  <c r="Q107" i="1"/>
  <c r="Q108" i="1" s="1"/>
  <c r="R107" i="1" l="1"/>
  <c r="P109" i="1"/>
  <c r="R108" i="1"/>
  <c r="P110" i="1" l="1"/>
  <c r="Q109" i="1"/>
  <c r="R109" i="1" s="1"/>
  <c r="P111" i="1" l="1"/>
  <c r="Q110" i="1"/>
  <c r="R110" i="1" s="1"/>
  <c r="P112" i="1" l="1"/>
  <c r="Q111" i="1"/>
  <c r="Q112" i="1" s="1"/>
  <c r="R111" i="1" l="1"/>
  <c r="P113" i="1"/>
  <c r="R112" i="1"/>
  <c r="Q113" i="1" l="1"/>
  <c r="R113" i="1" s="1"/>
  <c r="P114" i="1"/>
  <c r="Q114" i="1" l="1"/>
  <c r="P115" i="1"/>
  <c r="R114" i="1"/>
  <c r="Q115" i="1" l="1"/>
  <c r="P116" i="1"/>
  <c r="R115" i="1"/>
  <c r="Q116" i="1" l="1"/>
  <c r="R116" i="1" s="1"/>
  <c r="P117" i="1"/>
  <c r="P118" i="1" l="1"/>
  <c r="Q117" i="1"/>
  <c r="R117" i="1" s="1"/>
  <c r="Q118" i="1" l="1"/>
  <c r="P119" i="1"/>
  <c r="R118" i="1"/>
  <c r="P120" i="1" l="1"/>
  <c r="Q119" i="1"/>
  <c r="R119" i="1" s="1"/>
  <c r="Q120" i="1" l="1"/>
  <c r="R120" i="1" s="1"/>
  <c r="P121" i="1"/>
  <c r="P122" i="1" l="1"/>
  <c r="Q121" i="1"/>
  <c r="Q122" i="1" s="1"/>
  <c r="R121" i="1" l="1"/>
  <c r="P123" i="1"/>
  <c r="R122" i="1"/>
  <c r="Q123" i="1" l="1"/>
  <c r="Q124" i="1" s="1"/>
  <c r="P124" i="1"/>
  <c r="R123" i="1"/>
  <c r="P125" i="1" l="1"/>
  <c r="R124" i="1"/>
  <c r="P126" i="1" l="1"/>
  <c r="Q125" i="1"/>
  <c r="R125" i="1" s="1"/>
  <c r="Q126" i="1" l="1"/>
  <c r="R126" i="1"/>
  <c r="P127" i="1"/>
  <c r="P128" i="1" l="1"/>
  <c r="Q127" i="1"/>
  <c r="R127" i="1" s="1"/>
  <c r="P129" i="1" l="1"/>
  <c r="Q129" i="1" s="1"/>
  <c r="R129" i="1" s="1"/>
  <c r="Q128" i="1"/>
  <c r="R128" i="1" s="1"/>
</calcChain>
</file>

<file path=xl/sharedStrings.xml><?xml version="1.0" encoding="utf-8"?>
<sst xmlns="http://schemas.openxmlformats.org/spreadsheetml/2006/main" count="4120" uniqueCount="993">
  <si>
    <t>AGENCIA</t>
  </si>
  <si>
    <t>FECPAGO</t>
  </si>
  <si>
    <t>NIVEL</t>
  </si>
  <si>
    <t>GRADO</t>
  </si>
  <si>
    <t>NOMBRE</t>
  </si>
  <si>
    <t>SUBPERIODO</t>
  </si>
  <si>
    <t>CONCEPTO</t>
  </si>
  <si>
    <t>PENSION</t>
  </si>
  <si>
    <t>MORA</t>
  </si>
  <si>
    <t>COMCLI</t>
  </si>
  <si>
    <t>COMPAG</t>
  </si>
  <si>
    <t>1297</t>
  </si>
  <si>
    <t>AGENCIA EL TAMBO - HUANCAYO</t>
  </si>
  <si>
    <t>0017800008</t>
  </si>
  <si>
    <t>PRIMARIA</t>
  </si>
  <si>
    <t>06</t>
  </si>
  <si>
    <t>ESCALANTE INGA, NICKOLE ANGELINA</t>
  </si>
  <si>
    <t>SUBPERIODO 201511</t>
  </si>
  <si>
    <t>PENSION MENSUAL</t>
  </si>
  <si>
    <t>1298</t>
  </si>
  <si>
    <t>SUBPERIODO 201512</t>
  </si>
  <si>
    <t>1299</t>
  </si>
  <si>
    <t>0017800067</t>
  </si>
  <si>
    <t>SECUNDARIA</t>
  </si>
  <si>
    <t>01</t>
  </si>
  <si>
    <t>MATOS GUERRA, SANDRA LORENA</t>
  </si>
  <si>
    <t>1300</t>
  </si>
  <si>
    <t>0017800075</t>
  </si>
  <si>
    <t>ROJAS ENRIQUEZ, KIMBERLY ASTRI</t>
  </si>
  <si>
    <t>SUBPERIODO 201506</t>
  </si>
  <si>
    <t>1301</t>
  </si>
  <si>
    <t>SUBPERIODO 201507</t>
  </si>
  <si>
    <t>1302</t>
  </si>
  <si>
    <t>SUBPERIODO 201508</t>
  </si>
  <si>
    <t>1303</t>
  </si>
  <si>
    <t>SUBPERIODO 201509</t>
  </si>
  <si>
    <t>1304</t>
  </si>
  <si>
    <t>SUBPERIODO 201510</t>
  </si>
  <si>
    <t>1305</t>
  </si>
  <si>
    <t>1306</t>
  </si>
  <si>
    <t>1307</t>
  </si>
  <si>
    <t>0017800132</t>
  </si>
  <si>
    <t>03</t>
  </si>
  <si>
    <t>CAJACURI RIVERA, ATENAS CALYPSO</t>
  </si>
  <si>
    <t>SUBPERIODO 201503</t>
  </si>
  <si>
    <t>1308</t>
  </si>
  <si>
    <t>SUBPERIODO 201504</t>
  </si>
  <si>
    <t>1309</t>
  </si>
  <si>
    <t>SUBPERIODO 201505</t>
  </si>
  <si>
    <t>1310</t>
  </si>
  <si>
    <t>0017800511</t>
  </si>
  <si>
    <t>VALER CASTRO, CAMILA CELESTE</t>
  </si>
  <si>
    <t>1311</t>
  </si>
  <si>
    <t>0017800539</t>
  </si>
  <si>
    <t>02</t>
  </si>
  <si>
    <t>LAYNES GAMARRA, DANIELLA</t>
  </si>
  <si>
    <t>1312</t>
  </si>
  <si>
    <t>1313</t>
  </si>
  <si>
    <t>1314</t>
  </si>
  <si>
    <t>1315</t>
  </si>
  <si>
    <t>1316</t>
  </si>
  <si>
    <t>0017800662</t>
  </si>
  <si>
    <t>PECHO SOLANO, XIOMARA MILAGROS</t>
  </si>
  <si>
    <t>1317</t>
  </si>
  <si>
    <t>1318</t>
  </si>
  <si>
    <t>1319</t>
  </si>
  <si>
    <t>1320</t>
  </si>
  <si>
    <t>04</t>
  </si>
  <si>
    <t>LARRAURI PUENTE, DAYANA FATIMA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</si>
  <si>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</si>
  <si>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</si>
  <si>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</si>
  <si>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</si>
  <si>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</si>
  <si>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</si>
  <si>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</si>
  <si>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</si>
  <si>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</si>
  <si>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</si>
  <si>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MARQUINA CALDERON, MARIANA ELEONORA</t>
  </si>
  <si>
    <t>1331</t>
  </si>
  <si>
    <t>MATOS GUERRA, ALESSIA SOPHIA</t>
  </si>
  <si>
    <t>1332</t>
  </si>
  <si>
    <t>0017800902</t>
  </si>
  <si>
    <t>TOLENTINO HUARACA, SOLANGE MELANY</t>
  </si>
  <si>
    <t>1333</t>
  </si>
  <si>
    <t>1334</t>
  </si>
  <si>
    <t>1335</t>
  </si>
  <si>
    <t>1336</t>
  </si>
  <si>
    <t>SIHUAY LEIVA, NAOMI FRIDA</t>
  </si>
  <si>
    <t>1337</t>
  </si>
  <si>
    <t>1338</t>
  </si>
  <si>
    <t>GONZALES BUENDIA, EMMY ANDREA</t>
  </si>
  <si>
    <t>1339</t>
  </si>
  <si>
    <t>1340</t>
  </si>
  <si>
    <t>1341</t>
  </si>
  <si>
    <t>1342</t>
  </si>
  <si>
    <t>1343</t>
  </si>
  <si>
    <t>1344</t>
  </si>
  <si>
    <t>MORI CASTRO, ASTRID KATHERINE</t>
  </si>
  <si>
    <t>1345</t>
  </si>
  <si>
    <t>1346</t>
  </si>
  <si>
    <t>1347</t>
  </si>
  <si>
    <t>1348</t>
  </si>
  <si>
    <t>1349</t>
  </si>
  <si>
    <t>1350</t>
  </si>
  <si>
    <t>ARANA NUÑEZ PALACIOS, NICOLE ANDREA</t>
  </si>
  <si>
    <t>1351</t>
  </si>
  <si>
    <t>1352</t>
  </si>
  <si>
    <t>1353</t>
  </si>
  <si>
    <t>0017801050</t>
  </si>
  <si>
    <t>YABAR VALENZUELA, MARÍA DE FÁTIMA</t>
  </si>
  <si>
    <t>1354</t>
  </si>
  <si>
    <t>TABOADA MEZA, MARIAPAZ</t>
  </si>
  <si>
    <t>1355</t>
  </si>
  <si>
    <t>0017801130</t>
  </si>
  <si>
    <t>VILLANUEVA URDÁNEGUI, MARÍAFE JEISY</t>
  </si>
  <si>
    <t>1356</t>
  </si>
  <si>
    <t>1357</t>
  </si>
  <si>
    <t>1358</t>
  </si>
  <si>
    <t>1359</t>
  </si>
  <si>
    <t>1360</t>
  </si>
  <si>
    <t>1361</t>
  </si>
  <si>
    <t>1362</t>
  </si>
  <si>
    <t>0017801133</t>
  </si>
  <si>
    <t>AQUINO CONDOR, MARJORY ZURELLY</t>
  </si>
  <si>
    <t>1363</t>
  </si>
  <si>
    <t>1364</t>
  </si>
  <si>
    <t>0017801172</t>
  </si>
  <si>
    <t>05</t>
  </si>
  <si>
    <t>CAMARENA ALIPÁZAGA, NICOLE VALERY</t>
  </si>
  <si>
    <t>1365</t>
  </si>
  <si>
    <t>1366</t>
  </si>
  <si>
    <t>1367</t>
  </si>
  <si>
    <t>1368</t>
  </si>
  <si>
    <t>1369</t>
  </si>
  <si>
    <t>ALIAGA SÁNCHEZ, FRANSHESCA ZARINA</t>
  </si>
  <si>
    <t>1370</t>
  </si>
  <si>
    <t>CARDENAS LOPEZ, FERNANDA VALENTINA</t>
  </si>
  <si>
    <t>1371</t>
  </si>
  <si>
    <t>1372</t>
  </si>
  <si>
    <t>1373</t>
  </si>
  <si>
    <t>FLORES PARIACHI, OLENKA ZADITH</t>
  </si>
  <si>
    <t>1374</t>
  </si>
  <si>
    <t>CHÁVEZ BALBIN, ANDREA VALERIA</t>
  </si>
  <si>
    <t>1375</t>
  </si>
  <si>
    <t>1376</t>
  </si>
  <si>
    <t>1377</t>
  </si>
  <si>
    <t>ALIAGA SÁNCHEZ, VANIA JULIETTE</t>
  </si>
  <si>
    <t>1378</t>
  </si>
  <si>
    <t>SOLÍS LARRAURI, DAIRA BERENICE</t>
  </si>
  <si>
    <t>1379</t>
  </si>
  <si>
    <t>1380</t>
  </si>
  <si>
    <t>1381</t>
  </si>
  <si>
    <t>1382</t>
  </si>
  <si>
    <t>1383</t>
  </si>
  <si>
    <t>1384</t>
  </si>
  <si>
    <t>BUENDÍA HUAMÁN, MARÍA FERNANDA</t>
  </si>
  <si>
    <t>1385</t>
  </si>
  <si>
    <t>MENÉNDEZ YARASCA, MILAGROS NICOLE</t>
  </si>
  <si>
    <t>1386</t>
  </si>
  <si>
    <t>1387</t>
  </si>
  <si>
    <t>OLAZABAL NÚÑEZ, VALERY CHRISTEL</t>
  </si>
  <si>
    <t>1388</t>
  </si>
  <si>
    <t>1389</t>
  </si>
  <si>
    <t>1390</t>
  </si>
  <si>
    <t>ORTEGA CÓRDOVA, MARCIA JESUS</t>
  </si>
  <si>
    <t>1391</t>
  </si>
  <si>
    <t>1392</t>
  </si>
  <si>
    <t>1393</t>
  </si>
  <si>
    <t>1394</t>
  </si>
  <si>
    <t>1395</t>
  </si>
  <si>
    <t>1396</t>
  </si>
  <si>
    <t>ZURITA ORTIZ, ALEJANDRA NORALI</t>
  </si>
  <si>
    <t>1397</t>
  </si>
  <si>
    <t>0017801289</t>
  </si>
  <si>
    <t>NUÑEZ PAREDES, SOFIA SAMIRA</t>
  </si>
  <si>
    <t>1398</t>
  </si>
  <si>
    <t>1399</t>
  </si>
  <si>
    <t>1400</t>
  </si>
  <si>
    <t>SOTO PILARES, ADRIADNA ANTONELLA</t>
  </si>
  <si>
    <t>1401</t>
  </si>
  <si>
    <t>1402</t>
  </si>
  <si>
    <t>1403</t>
  </si>
  <si>
    <t>1404</t>
  </si>
  <si>
    <t>1405</t>
  </si>
  <si>
    <t>LOLANDES CARBAJAL, MALU ITANA</t>
  </si>
  <si>
    <t>1406</t>
  </si>
  <si>
    <t>1407</t>
  </si>
  <si>
    <t>1408</t>
  </si>
  <si>
    <t>CHAVEZ VARGAS, MARBIT MAGDA</t>
  </si>
  <si>
    <t>1409</t>
  </si>
  <si>
    <t>1410</t>
  </si>
  <si>
    <t>1411</t>
  </si>
  <si>
    <t>1412</t>
  </si>
  <si>
    <t>1413</t>
  </si>
  <si>
    <t>CAVERO AYZANA, AILEEN BRENNDA</t>
  </si>
  <si>
    <t>1414</t>
  </si>
  <si>
    <t>CAVERO AYZANA, MISUKI MAITE</t>
  </si>
  <si>
    <t>1415</t>
  </si>
  <si>
    <t>1416</t>
  </si>
  <si>
    <t>1417</t>
  </si>
  <si>
    <t>1418</t>
  </si>
  <si>
    <t>1419</t>
  </si>
  <si>
    <t>1420</t>
  </si>
  <si>
    <t>1421</t>
  </si>
  <si>
    <t>TORPOCO EGOAVIL, GRECIA NISU</t>
  </si>
  <si>
    <t>1422</t>
  </si>
  <si>
    <t>1423</t>
  </si>
  <si>
    <t>1424</t>
  </si>
  <si>
    <t>GUERRA DEL RIO, CAMILA VALESKA</t>
  </si>
  <si>
    <t>GÁLVEZ SOTO, VALERIA MILAGROS</t>
  </si>
  <si>
    <t>PALOMINO ROSALES, ANDREA</t>
  </si>
  <si>
    <t>0017800498</t>
  </si>
  <si>
    <t>MUÑOZ LARA, DANIELA NAOMI</t>
  </si>
  <si>
    <t>SANTANA ROJAS, MARCELA CRISTINA</t>
  </si>
  <si>
    <t>0017800014</t>
  </si>
  <si>
    <t>LEDESMA MATTOS, VALERIA CAMILA</t>
  </si>
  <si>
    <t>SUBPERIODO 201603</t>
  </si>
  <si>
    <t>MATRICULA 2016</t>
  </si>
  <si>
    <t>0017800047</t>
  </si>
  <si>
    <t>AVILA LARRAURI, MIRELLA ESTEFANIA</t>
  </si>
  <si>
    <t>0017800059</t>
  </si>
  <si>
    <t>FIGUEROA ANTESANA, ISABEL SORAYA</t>
  </si>
  <si>
    <t>0017800066</t>
  </si>
  <si>
    <t>MALLQUI MORALES, MARTHA XIOMARA</t>
  </si>
  <si>
    <t>0017800069</t>
  </si>
  <si>
    <t>NICKL VILCAPOMA, NICOLE KATE</t>
  </si>
  <si>
    <t>0017800084</t>
  </si>
  <si>
    <t>YAURI NAVARRO, NICOLE ALLISON</t>
  </si>
  <si>
    <t>0017800090</t>
  </si>
  <si>
    <t>BASTIDAS BALDEON, NAOMY MICAELA</t>
  </si>
  <si>
    <t>0017800092</t>
  </si>
  <si>
    <t>BLANCO VARGAS, THIARA JAHYRA</t>
  </si>
  <si>
    <t>0017800100</t>
  </si>
  <si>
    <t>GAMBOA VALDEZ, CAMILA ISAMAR</t>
  </si>
  <si>
    <t>0017800107</t>
  </si>
  <si>
    <t>MATO GONZALES, MARCIA OMARA</t>
  </si>
  <si>
    <t>0017800116</t>
  </si>
  <si>
    <t>TERRONES RAMOS, CAROL NIKOL</t>
  </si>
  <si>
    <t>0017800141</t>
  </si>
  <si>
    <t>HURTADO PAZ, KEYTH GISELA</t>
  </si>
  <si>
    <t>0017800146</t>
  </si>
  <si>
    <t>MUEDAS PORRAS, GABRIELA XIMENA</t>
  </si>
  <si>
    <t>0017800154</t>
  </si>
  <si>
    <t>SANTOS REYNOSO, ANDREA VALERIA</t>
  </si>
  <si>
    <t>0017800157</t>
  </si>
  <si>
    <t>VILLALOBOS MURILLO, FRANCCESCA LUZ</t>
  </si>
  <si>
    <t>0017800159</t>
  </si>
  <si>
    <t>ALVAREZ ROJAS, KATERYN GRECIA</t>
  </si>
  <si>
    <t>0017800176</t>
  </si>
  <si>
    <t>GARAY SALAZAR, LUCIANA DANIELA</t>
  </si>
  <si>
    <t>0017800177</t>
  </si>
  <si>
    <t>GENG SOLIS, MELANI ELENA</t>
  </si>
  <si>
    <t>0017800187</t>
  </si>
  <si>
    <t>MACHA MATOS, ADRIANA PAMELA</t>
  </si>
  <si>
    <t>0017800190</t>
  </si>
  <si>
    <t>MIRANDA BAZAN, XIMENA FIORELLA</t>
  </si>
  <si>
    <t>0017800193</t>
  </si>
  <si>
    <t>ORELLANA CAMPOS, YUZZELLI XIOMARA</t>
  </si>
  <si>
    <t>ALIAGA TOVAR, YORIELA BRIGITTE</t>
  </si>
  <si>
    <t>GOICOCHEA ZAYTSEVA, ALISA</t>
  </si>
  <si>
    <t>0017800504</t>
  </si>
  <si>
    <t>RIVERA PIMENTEL, NICOLE KATE</t>
  </si>
  <si>
    <t>0017800509</t>
  </si>
  <si>
    <t>SEDANO OCHOA, JHOSUNE DEANDRA</t>
  </si>
  <si>
    <t>0017800548</t>
  </si>
  <si>
    <t>ARROYO ALIAGA, DANIELA</t>
  </si>
  <si>
    <t>0017800549</t>
  </si>
  <si>
    <t>ATENCIO CUELLAR, ESTRELLA</t>
  </si>
  <si>
    <t>0017800552</t>
  </si>
  <si>
    <t>HUARACA LOBATON, CIELO</t>
  </si>
  <si>
    <t>YARASCA GUERRERO, KARLA MILAGRITOS</t>
  </si>
  <si>
    <t>0017800671</t>
  </si>
  <si>
    <t>CARHUAMACA VILLALBA, PAOLA ANDREA</t>
  </si>
  <si>
    <t>0017800672</t>
  </si>
  <si>
    <t>CARRASCO RESTAURE, CRISTINA ISABEL</t>
  </si>
  <si>
    <t>0017800680</t>
  </si>
  <si>
    <t>NINANYA CAMARENA, GALUDVKA BESHNA</t>
  </si>
  <si>
    <t>ARMAS RUIZ, LUANA PAULA</t>
  </si>
  <si>
    <t>CASTILLON ASTUDILLO, ADRIANA JIMENA</t>
  </si>
  <si>
    <t>CAVERO QUISPE, ADRIANA ELENA</t>
  </si>
  <si>
    <t>CORNEJO OCHOA, XIMENA ROSARIO</t>
  </si>
  <si>
    <t>DOBLADILLO ALEJANDRO, ANDREA</t>
  </si>
  <si>
    <t>HINOSTROZA MARAVI, REGINA</t>
  </si>
  <si>
    <t>RAFAEL AMARILLO, NADINE MILENA</t>
  </si>
  <si>
    <t>RAMOS CAMAYO, VALERIA MARGARITA</t>
  </si>
  <si>
    <t>YPARRAGUIRRE CASTILLO, DEYANEIRA ROUSSE</t>
  </si>
  <si>
    <t>CASTRO VALDIVIESO, ANA CRISTINA</t>
  </si>
  <si>
    <t>FONSECA MEZA, KATERINA DILAYLA</t>
  </si>
  <si>
    <t>PALOMINO ZORRILLA, ARIANA MILAGROS</t>
  </si>
  <si>
    <t>ROJAS YANCE, ERIKA GABRIELA</t>
  </si>
  <si>
    <t>VILCATOMA ARAUCO, ALEXANDRA RUBI</t>
  </si>
  <si>
    <t>0017800777</t>
  </si>
  <si>
    <t>GONZALES GARCIA, GIANELLA ANDREA</t>
  </si>
  <si>
    <t>0017800779</t>
  </si>
  <si>
    <t>GUTIERREZ ESPINOZA, ELORA LEYLA SORSHA</t>
  </si>
  <si>
    <t>0017800782</t>
  </si>
  <si>
    <t>NINANYA CAMARENA, JANICE EDUARDA</t>
  </si>
  <si>
    <t>0017800784</t>
  </si>
  <si>
    <t>POQUIOMA CARDENAS, AVRIL FERNANDA</t>
  </si>
  <si>
    <t>0017800791</t>
  </si>
  <si>
    <t>YAURI NAVARRO, MONTSERRAT DANIELLA</t>
  </si>
  <si>
    <t>0017800797</t>
  </si>
  <si>
    <t>GAMARRA HUAMANI, GABRIELA NAZARENA</t>
  </si>
  <si>
    <t>0017800803</t>
  </si>
  <si>
    <t>TOVAR SANCHEZ, DANIELA ALEXANDRA</t>
  </si>
  <si>
    <t>0017800809</t>
  </si>
  <si>
    <t>CORDOVA CAMBORDA, CAMILA SHANNEL</t>
  </si>
  <si>
    <t>0017800810</t>
  </si>
  <si>
    <t>GARCIA DUEÑAS, SHIRLEY JOHANA</t>
  </si>
  <si>
    <t>0017800816</t>
  </si>
  <si>
    <t>PARRAGA VILLAFLOR, ESTHEFANY MILAGROS</t>
  </si>
  <si>
    <t>0017800818</t>
  </si>
  <si>
    <t>ALVARADO ANDRADE, JOHANNA ALESSANDRA</t>
  </si>
  <si>
    <t>0017800819</t>
  </si>
  <si>
    <t>CARHUAMACA VILLALBA, MILAGROS NAHOBY</t>
  </si>
  <si>
    <t>0017800821</t>
  </si>
  <si>
    <t>CORILLOCLLA DAMAS, MARTHA LUCY</t>
  </si>
  <si>
    <t>CASTRO VALDIVIESO, LUZ CAMILA</t>
  </si>
  <si>
    <t>CERVERA PADILLA, ANDREA MELODY</t>
  </si>
  <si>
    <t>MUEDAS PORRAS, MAITE LUCIANA</t>
  </si>
  <si>
    <t>ROMERO MADRID, SAMANTA PAOLA</t>
  </si>
  <si>
    <t>SALVATIERRA BALBIN, XIOMARA PILAR</t>
  </si>
  <si>
    <t>TERRAZOS MAMANI, MARIANA</t>
  </si>
  <si>
    <t>VEGA GOÑAS, MILAGROS ZAMIRA</t>
  </si>
  <si>
    <t>URIBE NOMOTO, ZUMIKO</t>
  </si>
  <si>
    <t>VEGA ALBERTO, FIVIANA ANJERA</t>
  </si>
  <si>
    <t>0017800887</t>
  </si>
  <si>
    <t>RODRIGUEZ CAMAYO, KRISTHY KATHYA</t>
  </si>
  <si>
    <t>0017800893</t>
  </si>
  <si>
    <t>ALIAGA HUAMALI, ANGELITA TAMARA</t>
  </si>
  <si>
    <t>0017800897</t>
  </si>
  <si>
    <t>GILARDI TOVAR, NAGELI SILVIA</t>
  </si>
  <si>
    <t>ALIAGA VICUÑA, ADRIANA CECILIA</t>
  </si>
  <si>
    <t>0017800906</t>
  </si>
  <si>
    <t>ARROYO MALDONADO, JACQUELIN NOELIA</t>
  </si>
  <si>
    <t>0017800908</t>
  </si>
  <si>
    <t>LAZARO CASTELLARES, JUDITH ALESSANDRA</t>
  </si>
  <si>
    <t>ROMERO MADRID, MIRELA ANTONIETA</t>
  </si>
  <si>
    <t>0017800917</t>
  </si>
  <si>
    <t>DELZO AGUIRRE, GABRIELA MERCEDES</t>
  </si>
  <si>
    <t>ROMERO ALMONACID, ANDREA VALERY</t>
  </si>
  <si>
    <t>CUBA QUILIANO, MARICIELO GUADALUPE</t>
  </si>
  <si>
    <t>GARAY SALAZAR, DÉBORA LUCÍA</t>
  </si>
  <si>
    <t>GONZALES CAMARENA, ARIANA MARGOT</t>
  </si>
  <si>
    <t>GUZMÁN HUAMANÍ, SAMANTHA KIARA</t>
  </si>
  <si>
    <t>LAZO DE LA PEÑA, FÁTIMA LUCIANA</t>
  </si>
  <si>
    <t>MARAVI UNTIVEROS, DANIA CAMILA</t>
  </si>
  <si>
    <t>RICSE HINOSTROZA, KAYLA VALENTINA</t>
  </si>
  <si>
    <t>SÁNCHEZ PEREA, ALANNIS VALENTINA</t>
  </si>
  <si>
    <t>SOCUALAYA ARROYO, JULIA MILAGROS</t>
  </si>
  <si>
    <t>TORRES LUCAS, DANIA CATLEYA</t>
  </si>
  <si>
    <t>VILLALVA CASTRO, ARIADNA CAMILA VALENTINA</t>
  </si>
  <si>
    <t>VILLEGAS APAZA, ADRIANA ZOÉ</t>
  </si>
  <si>
    <t>ARMAULIA RAMIREZ, LUISA YENNIFER</t>
  </si>
  <si>
    <t>JARA MORALES, VALERIA DEL PILAR</t>
  </si>
  <si>
    <t>CALMELL DEL SOLAR SANTIVAÑEZ, CARLA LUCIA</t>
  </si>
  <si>
    <t>FUENTES HINOSTROZA, KATHERINE SOFÍA</t>
  </si>
  <si>
    <t>MALLQUI DE LA CRUZ, INGRID SOLANGE</t>
  </si>
  <si>
    <t>QUISPE MATOS, SAMANTHA CORAL</t>
  </si>
  <si>
    <t>0017801035</t>
  </si>
  <si>
    <t>CASTRO VALDIVIESO, MARÍA JOSÉ</t>
  </si>
  <si>
    <t>0017801036</t>
  </si>
  <si>
    <t>CORONACIÓN SARA, LYA VALENTINA</t>
  </si>
  <si>
    <t>0017801037</t>
  </si>
  <si>
    <t>MENDOZA CORAL, LUCIANA MARÍA FÉ</t>
  </si>
  <si>
    <t>0017801041</t>
  </si>
  <si>
    <t>SOTO RODRÍGUEZ, ANDREA EMPERATRIZ</t>
  </si>
  <si>
    <t>0017801047</t>
  </si>
  <si>
    <t>LORET DE MOLA ARREDONDO, NATHALIE VILMA</t>
  </si>
  <si>
    <t>0017801048</t>
  </si>
  <si>
    <t>MALLQUI DE LA CRUZ, VALERY MITZY</t>
  </si>
  <si>
    <t>0017801065</t>
  </si>
  <si>
    <t>FIERRO CHACÓN, HAILA NAOMY</t>
  </si>
  <si>
    <t>0017801067</t>
  </si>
  <si>
    <t>RETAMOZO TAPIA, IVANA SOPHIA</t>
  </si>
  <si>
    <t>0017801071</t>
  </si>
  <si>
    <t>ALIAGA ORELLANA, YESENIA DEL CARMEN</t>
  </si>
  <si>
    <t>0017801072</t>
  </si>
  <si>
    <t>ASTUHUAMÁN RODRÍGUEZ, PAOLA ROMINA</t>
  </si>
  <si>
    <t>TORRES CHAVARRÍA, DANIELA FERNANDA</t>
  </si>
  <si>
    <t>ZACARÍAS QUISPE, EVA TERESA</t>
  </si>
  <si>
    <t>ZÁRATE AMBROSIO, CLAUDIA MARCELA</t>
  </si>
  <si>
    <t>0017801102</t>
  </si>
  <si>
    <t>CAJJAK VÁSQUEZ, JHOANA ROSARIO</t>
  </si>
  <si>
    <t>0017801103</t>
  </si>
  <si>
    <t>GUTIÉRREZ BAQUERIZO, JIMENA VALERIA</t>
  </si>
  <si>
    <t>0017801104</t>
  </si>
  <si>
    <t>LLACZA CÁRDENAS, ANGELI SOLEDAD</t>
  </si>
  <si>
    <t>0017801105</t>
  </si>
  <si>
    <t>LÓPEZ QUIJADA, TATIANA CELESTE</t>
  </si>
  <si>
    <t>0017801107</t>
  </si>
  <si>
    <t>MILLÁN QUISPE, KARLA JIMENA</t>
  </si>
  <si>
    <t>0017801108</t>
  </si>
  <si>
    <t>ORÉ MEDINA, MAYELY</t>
  </si>
  <si>
    <t>0017801110</t>
  </si>
  <si>
    <t>RAMOS PARRA, KÁRYME SHAYNAF LUDWICA</t>
  </si>
  <si>
    <t>0017801111</t>
  </si>
  <si>
    <t>RODRIGUEZ CORDOVA, MARÍA DEL ROSARIO</t>
  </si>
  <si>
    <t>0017801113</t>
  </si>
  <si>
    <t>SÁNCHEZ SOTO, DANIA LUCERO</t>
  </si>
  <si>
    <t>0017801117</t>
  </si>
  <si>
    <t>BENDEZÚ ROSAS, ADRIANA VALERIA</t>
  </si>
  <si>
    <t>0017801118</t>
  </si>
  <si>
    <t>CACERES PÉREZ, MARLA GABRIEL</t>
  </si>
  <si>
    <t>0017801119</t>
  </si>
  <si>
    <t>CALDERÓN ANAYA, NAHOMI ANGELA</t>
  </si>
  <si>
    <t>0017801121</t>
  </si>
  <si>
    <t>CAMARENA PALOMINO, FRANCES ANTUANÉ</t>
  </si>
  <si>
    <t>0017801123</t>
  </si>
  <si>
    <t>CERRÓN VELANDRES, FAVIANNA DEL SOCORRO</t>
  </si>
  <si>
    <t>0017801126</t>
  </si>
  <si>
    <t>IBARRA GÁLVEZ, SAMIRA ALEJANDRA</t>
  </si>
  <si>
    <t>0017801128</t>
  </si>
  <si>
    <t>ROMANÍ RIVERA, MILENY ELSA</t>
  </si>
  <si>
    <t>0017801131</t>
  </si>
  <si>
    <t>ZARATE DE LA PEÑA, MARÍA IRENE</t>
  </si>
  <si>
    <t>0017801134</t>
  </si>
  <si>
    <t>CALDERÓN MELÉNDEZ, NICOL VALERY</t>
  </si>
  <si>
    <t>0017801136</t>
  </si>
  <si>
    <t>CORAL APOLINARIO, JHENIFER YANELLY</t>
  </si>
  <si>
    <t>0017801137</t>
  </si>
  <si>
    <t>LANDEO SALDAÑA, FRANCIS CECILIA</t>
  </si>
  <si>
    <t>0017801138</t>
  </si>
  <si>
    <t>PAYANO GARCIA, ANGEL DEL CIELO DAYARANI</t>
  </si>
  <si>
    <t>0017801139</t>
  </si>
  <si>
    <t>REYMUNDO BUSTILLOS, MARÍA CRISTINA</t>
  </si>
  <si>
    <t>0017801140</t>
  </si>
  <si>
    <t>RODRÍGUEZ CAMAYO, KARLA WENDY</t>
  </si>
  <si>
    <t>0017801143</t>
  </si>
  <si>
    <t>ALIAGA ALIAGA, FÁTIMA YACINIA</t>
  </si>
  <si>
    <t>0017801146</t>
  </si>
  <si>
    <t>CARHUAMACA MARÍN, ANDREA DEL PILAR</t>
  </si>
  <si>
    <t>0017801149</t>
  </si>
  <si>
    <t>MANYARI BASTIDAS, ÁNGELA MILAGROS</t>
  </si>
  <si>
    <t>0017801153</t>
  </si>
  <si>
    <t>ZÁRATE AMBROSIO, CAMILA ROMINA</t>
  </si>
  <si>
    <t>0017801156</t>
  </si>
  <si>
    <t>CUEVA JESÚS, NATALIA FÁTIMA</t>
  </si>
  <si>
    <t>0017801157</t>
  </si>
  <si>
    <t>CURO VALLE, DIANA LUCÍA</t>
  </si>
  <si>
    <t>0017801158</t>
  </si>
  <si>
    <t>DÍAZ LÓPEZ, DANIELA LUCERO</t>
  </si>
  <si>
    <t>0017801159</t>
  </si>
  <si>
    <t>FERNÁNDEZ ESPEJO, CARMEN PAOLA</t>
  </si>
  <si>
    <t>0017801162</t>
  </si>
  <si>
    <t>LORET DE MOLA ARREDONDO, DIANA ESTÉFANI</t>
  </si>
  <si>
    <t>0017801163</t>
  </si>
  <si>
    <t>LOZANO RONDAN, DOMENICA MARÍA DEL CIELO</t>
  </si>
  <si>
    <t>0017801164</t>
  </si>
  <si>
    <t>MELGAR MONTES, GERALDINE</t>
  </si>
  <si>
    <t>0017801167</t>
  </si>
  <si>
    <t>VILLAR NUÑEZ, VIVIAN JOYCE</t>
  </si>
  <si>
    <t>ARANA ROSALES, AKEMI IVANA</t>
  </si>
  <si>
    <t>ARROYO MEZA, VALERIA SOFÍA</t>
  </si>
  <si>
    <t>AVALOS ROJAS, ALISSON MARIAN</t>
  </si>
  <si>
    <t>CABREJO ORELLANA, LAUREN ROXANNE</t>
  </si>
  <si>
    <t>CABRERA GAMARRA, LORENA CAMILA</t>
  </si>
  <si>
    <t>CASTRO VALDIVIESO, FATIMA BELEN</t>
  </si>
  <si>
    <t>CUNYA HIDALGO, GLADY NAHIARA</t>
  </si>
  <si>
    <t>FLORES HUAMÁN, NICOLE SOLANGE</t>
  </si>
  <si>
    <t>HERRERA SALAZAR, ZHAFFIRO ANDREA</t>
  </si>
  <si>
    <t>LAURA TORIBIO, LUCERO MARIEL</t>
  </si>
  <si>
    <t>LEDESMA MATTOS, AVRIL MELIZA</t>
  </si>
  <si>
    <t>LEÓN ALEJANDRO, LIHANA CRISITNA</t>
  </si>
  <si>
    <t>MARTÍNES ZEVALLOS, ALICE YOLANDA</t>
  </si>
  <si>
    <t>MENÉNDEZ LIMAYLLA, XIADANI NOELIA</t>
  </si>
  <si>
    <t>MEZA DURÁN, DANIELA ODY</t>
  </si>
  <si>
    <t>PONCE ROBLES, LUCIANA ANAYELINA</t>
  </si>
  <si>
    <t>PORRAS CALDERON, VALENTINA NICOLE</t>
  </si>
  <si>
    <t>SALAZAR CHOQUE, DARLENE ALANIS</t>
  </si>
  <si>
    <t>SANCHEZ PEREA, MIKAELA IVANNA</t>
  </si>
  <si>
    <t>SANTIAGO ARIAS, CLAUDIA FÁTIMA</t>
  </si>
  <si>
    <t>SOLÍS SOLANO, DIANA VALERIA</t>
  </si>
  <si>
    <t>TINOCO RODRIGUEZ, WENDY LUCIANA</t>
  </si>
  <si>
    <t>VILLAFUERTE PANTOJA, NAYELI PRISCILA</t>
  </si>
  <si>
    <t>ALIAGA SEMINARIO, LUJANNI ROCÍO</t>
  </si>
  <si>
    <t>BEJARANO ALIAGA, JENNIFER BELÉN</t>
  </si>
  <si>
    <t>DE LA CRUZ OREGÓN, FLORA COSSET</t>
  </si>
  <si>
    <t>MIRANDA BAZAN, ALMENDRA MIA</t>
  </si>
  <si>
    <t>REVOLO ESCOBAR, AHJEREE ROSMERY</t>
  </si>
  <si>
    <t>SUBPERIODO 201604</t>
  </si>
  <si>
    <t>RODRÍGUEZ SOSA, CARLA JIMENA</t>
  </si>
  <si>
    <t>SANTANA CORILLA, NIKOLE VALENTINA</t>
  </si>
  <si>
    <t>YUPANQUI MORENO, REGINA MAITE</t>
  </si>
  <si>
    <t>CALDERÓN ANAYA, EMILY PAOLA</t>
  </si>
  <si>
    <t>DÍAZ ALTEZ, ALEJANDRA VALERIA</t>
  </si>
  <si>
    <t>ESPINOZA GARCÍA, TEO DEL CARMEN CECILIA</t>
  </si>
  <si>
    <t>JIMÉNEZ CONTRERAS, LUCIANA PAZ</t>
  </si>
  <si>
    <t>RODRÍGUEZ TORRES, ADRIANA JULIETTE</t>
  </si>
  <si>
    <t>SÁNCHEZ MELGAR, VALENTINA STEFANY</t>
  </si>
  <si>
    <t>ARANA OLIVERA, ALIZÉ ALEXA</t>
  </si>
  <si>
    <t>ARENAS PÉREZ, ANDREA GABRIELA</t>
  </si>
  <si>
    <t>CUEVA JESÚS, FABIANA LUCÍA</t>
  </si>
  <si>
    <t>HUAROTO HUAYHUA, ADRIANA GABRIELA</t>
  </si>
  <si>
    <t>MORA PAJUELO, FÁTIMA LUCÍA</t>
  </si>
  <si>
    <t>ORIHUELA VISITACIÓN, MASSIEL CRISTINA</t>
  </si>
  <si>
    <t>ROJAS FERNÁNDEZ, MILITZA LISSEL</t>
  </si>
  <si>
    <t>CHAVEZ CANALES, ALYNA</t>
  </si>
  <si>
    <t>POMA ARROYO, FABIOLA LUZ</t>
  </si>
  <si>
    <t>RETAMOZO TAPIA, DANETT ARIANA</t>
  </si>
  <si>
    <t>RETAMOZO TAPIA, NICOLE ARIANA</t>
  </si>
  <si>
    <t>SANCHEZ RODRÍGUEZ, ADRIANA</t>
  </si>
  <si>
    <t>RUIZ MENDEZ, ANDREA ALESSANDRA</t>
  </si>
  <si>
    <t>0017801286</t>
  </si>
  <si>
    <t>LOPEZ GRANADOS, HILLARY DIANA</t>
  </si>
  <si>
    <t>0017801304</t>
  </si>
  <si>
    <t>TORPOCO EGOAVIL, ANDREA ASTRID</t>
  </si>
  <si>
    <t>BENDEZU ROSAS, LUCIANA VALERIA</t>
  </si>
  <si>
    <t>BLAS AMARANTO, LUANA SOLANSH</t>
  </si>
  <si>
    <t>CAJAS MUÑOZ, MARIA FERNANDA</t>
  </si>
  <si>
    <t>CARDENAS CANEZ, GISSELLA SURIMANA</t>
  </si>
  <si>
    <t>CASTILLON ASTUDILLO, FERNANDA LUCIA</t>
  </si>
  <si>
    <t>CASTRO CORTEZ, VICTORIA FERNANDA</t>
  </si>
  <si>
    <t>COLONIO SEDANO, MARICIELO</t>
  </si>
  <si>
    <t>CORNELIO FERNANDEZ, ANGELA BRASILIA</t>
  </si>
  <si>
    <t>GUITIERREZ SALAZAR, MEDALY DAFNE</t>
  </si>
  <si>
    <t>HERRERA TRAVERSO, IVANNA WALLESKA</t>
  </si>
  <si>
    <t>LAGOS NINAHUANCA, XIMENA ALESSANDRA</t>
  </si>
  <si>
    <t>LAZARO CASTRO, DANIELA LEONOR</t>
  </si>
  <si>
    <t>LOPEZ QUIJADA, THAILY KIARA</t>
  </si>
  <si>
    <t>MARAVI UNTIVEROS, PATRICIA DEL PILAR</t>
  </si>
  <si>
    <t>MARTI SARAPURA, MARIAGRACIA DOMENICA</t>
  </si>
  <si>
    <t>OBLITAS VELIZ, GLORIA CAMILIA</t>
  </si>
  <si>
    <t>PALOMINO SIERRA, ROMINA BRIANNA</t>
  </si>
  <si>
    <t>PEINADO VASQUEZ, ALEXANDRA</t>
  </si>
  <si>
    <t>QUISPE HIDALGO, NNINEL SITLARY</t>
  </si>
  <si>
    <t>QUISPE HINOJOSA, PIERINA ROMINA</t>
  </si>
  <si>
    <t>SANTANA ROJAS, MARIA FERNANDA ISABEL</t>
  </si>
  <si>
    <t>SANTILLAN VILLALVA, VALENTINA MIDORI</t>
  </si>
  <si>
    <t>0017801345</t>
  </si>
  <si>
    <t>AQUINO TORRES, XIEMEN ELIZABETH</t>
  </si>
  <si>
    <t>0017801346</t>
  </si>
  <si>
    <t>CAMPOS CORONEL, DIANA ALEXANDRA</t>
  </si>
  <si>
    <t>0017801347</t>
  </si>
  <si>
    <t>MEZA CHÁVEZ, CLAUDIA ALEJANDRA</t>
  </si>
  <si>
    <t>0017801349</t>
  </si>
  <si>
    <t>PEREZ CÁRDENAS, NICOLE VALERIA</t>
  </si>
  <si>
    <t>0017801350</t>
  </si>
  <si>
    <t>AGUADO ALCA, MAYRA MILENA</t>
  </si>
  <si>
    <t>0017801351</t>
  </si>
  <si>
    <t>BAZÁN ROMERO, STEPHANIE LIZETH</t>
  </si>
  <si>
    <t>0017801352</t>
  </si>
  <si>
    <t>MIRANDA CÓRDOVA, BRECIA ALEJANDRA</t>
  </si>
  <si>
    <t>0017801355</t>
  </si>
  <si>
    <t>TORPOCO EGOAVIL, GRECIA NISSU</t>
  </si>
  <si>
    <t>0017801356</t>
  </si>
  <si>
    <t>RUIZ MENDEZ, MARÍA ALISON SIHOMARA</t>
  </si>
  <si>
    <t>0017801357</t>
  </si>
  <si>
    <t>CAVERO AYZANA, AILEEN BRENDA</t>
  </si>
  <si>
    <t>RAYMUNDO ARIAS, INGRID LIZZLE</t>
  </si>
  <si>
    <t>VARGAS VÁSQUEZ CAICEDO, ROCÍO ALMUDENA</t>
  </si>
  <si>
    <t>CÓRDOVA SUAZNABAR, YVETTE ASTRID</t>
  </si>
  <si>
    <t>CUBA URIBE, JANDERY MALÚ</t>
  </si>
  <si>
    <t>MEZA DURÁN, NOELIA ISABEL</t>
  </si>
  <si>
    <t>CONTRERAS ROJAS, BRITTANY KRIS</t>
  </si>
  <si>
    <t>QUIJADA CARO, FABIOLA MARIA</t>
  </si>
  <si>
    <t>0017800054</t>
  </si>
  <si>
    <t>CARRILLO SIERRALTA, PAOLA FABIANA</t>
  </si>
  <si>
    <t>0017800057</t>
  </si>
  <si>
    <t>COZ MELO, CAMILA MILAGROS</t>
  </si>
  <si>
    <t>0017800073</t>
  </si>
  <si>
    <t>QUISPEALAYA VILCHEZ, LORENA RUT</t>
  </si>
  <si>
    <t>0017800109</t>
  </si>
  <si>
    <t>MAURICIO TRELLES, PAOLA BEATRIZ</t>
  </si>
  <si>
    <t>0017800112</t>
  </si>
  <si>
    <t>QUINTANILLA MELGAR, DIANA KARINA</t>
  </si>
  <si>
    <t>0017800115</t>
  </si>
  <si>
    <t>SOTO FERNANDEZ, ARYANA NICOLE</t>
  </si>
  <si>
    <t>0017800119</t>
  </si>
  <si>
    <t>YAURI SOLORZANO, XIOMARA MISHEL</t>
  </si>
  <si>
    <t>0017800123</t>
  </si>
  <si>
    <t>ARAUJO GAMARRA, MARICARMEN NICOLE</t>
  </si>
  <si>
    <t>0017800153</t>
  </si>
  <si>
    <t>ROSAS QUISPE, MILAGROS MELISSA</t>
  </si>
  <si>
    <t>0017800170</t>
  </si>
  <si>
    <t>CUBA CAMPOS, KAREN CELESTE</t>
  </si>
  <si>
    <t>0017800178</t>
  </si>
  <si>
    <t>HUALLANCA SOLANO, VALERIA ISABEL</t>
  </si>
  <si>
    <t>0017800189</t>
  </si>
  <si>
    <t>MEZA AGUIRRE, FRESIA MILENA</t>
  </si>
  <si>
    <t>0017800200</t>
  </si>
  <si>
    <t>YMAÑA ALZAMORA, GRECIA ANDREA</t>
  </si>
  <si>
    <t>MENDOZA MEZA, VALERIA JHADE</t>
  </si>
  <si>
    <t>PALOMINO ANGELES, ANDREA FABIANA</t>
  </si>
  <si>
    <t>0017800481</t>
  </si>
  <si>
    <t>ANGO ALIAGA, BRIGITTE ANTONELLA</t>
  </si>
  <si>
    <t>0017800490</t>
  </si>
  <si>
    <t>ILIZARBE FUSTER, NIKOLAI CHRISTINE</t>
  </si>
  <si>
    <t>0017800497</t>
  </si>
  <si>
    <t>MONTERO BOTTA, FLAVIA NICOLE</t>
  </si>
  <si>
    <t>0017800525</t>
  </si>
  <si>
    <t>MINAYA NORERO, ARIANA LIZET</t>
  </si>
  <si>
    <t>0017800537</t>
  </si>
  <si>
    <t>CURAS OCHOA, NADIA MISHEL</t>
  </si>
  <si>
    <t>0017800553</t>
  </si>
  <si>
    <t>MANRIQUE GAMARRA, ADRIANA</t>
  </si>
  <si>
    <t>0017800554</t>
  </si>
  <si>
    <t>ORREGO ESPEJO, CLAUDIA CAMILA</t>
  </si>
  <si>
    <t>0017800565</t>
  </si>
  <si>
    <t>QUISPE PANIURA, SANDRA</t>
  </si>
  <si>
    <t>0017800566</t>
  </si>
  <si>
    <t>ROJAS ZAMBRANO, JENNIFER VICTORIA</t>
  </si>
  <si>
    <t>0017800584</t>
  </si>
  <si>
    <t>CUEVA YAIPEN, ADRIANA ANDREA</t>
  </si>
  <si>
    <t>0017800673</t>
  </si>
  <si>
    <t>CONTRERAS MENDOZA, NICOL GUADALUPE</t>
  </si>
  <si>
    <t>CASTRO OLIVARES, ROXANA MARJORIE</t>
  </si>
  <si>
    <t>CORILLOCLLA HUARCAYA, LORENA CORMI</t>
  </si>
  <si>
    <t>NAPAICO HURTADO, CLAUDIA FERNANDA</t>
  </si>
  <si>
    <t>ROJAS ZAMBRANO, KIMBERLY ABRIL</t>
  </si>
  <si>
    <t>0017800814</t>
  </si>
  <si>
    <t>VILCAÑAUPA OROYA, YERALDINE ELIZABETH</t>
  </si>
  <si>
    <t>BRICEÑO DORREGARAY, ALISON ANDREA</t>
  </si>
  <si>
    <t>LAZO VILLAR, FIORELLA ANTUANETH</t>
  </si>
  <si>
    <t>LOPEZ MADRID, ANTONELLA SOPHIA</t>
  </si>
  <si>
    <t>LUNA PEÑA, CAMILA NOHELIA</t>
  </si>
  <si>
    <t>OCHOA ORELLANA, LUCIANA</t>
  </si>
  <si>
    <t>RODAS VELIZ, JHULIANA ROSARIO</t>
  </si>
  <si>
    <t>TORRES TRELLES, ARIANA CRISTINA</t>
  </si>
  <si>
    <t>0017800890</t>
  </si>
  <si>
    <t>SOLIS LARRAURI, XIMENA PATRICIA</t>
  </si>
  <si>
    <t>0017800895</t>
  </si>
  <si>
    <t>CASTRO CUICAPUZA, SOL JANET</t>
  </si>
  <si>
    <t>0017800935</t>
  </si>
  <si>
    <t>IPARRAGUIRRE ORTIZ, JHOANA JASSMIN</t>
  </si>
  <si>
    <t>0017800940</t>
  </si>
  <si>
    <t>SAMANIEGO MEZA, LUCIANA VALENTINA</t>
  </si>
  <si>
    <t>MANSILLA ANTONIO, Q'ORIANKA ALISSON</t>
  </si>
  <si>
    <t>MELGAR LUGO, CAMILA</t>
  </si>
  <si>
    <t>RAMOS AQUIJE, SOPHIE MARÍA</t>
  </si>
  <si>
    <t>0017801057</t>
  </si>
  <si>
    <t>MOLINA VARJE, BRIGGYT JASMIN</t>
  </si>
  <si>
    <t>0017801062</t>
  </si>
  <si>
    <t>BASILIO TOVAR, MARÍA DE LOS ANGELES</t>
  </si>
  <si>
    <t>0017801064</t>
  </si>
  <si>
    <t>CHUISO GONZALES, ISABELA LIGGITH</t>
  </si>
  <si>
    <t>0017801078</t>
  </si>
  <si>
    <t>TINEO SOLIS, HILARY DE DIOS</t>
  </si>
  <si>
    <t>0017801079</t>
  </si>
  <si>
    <t>SANTOS GARCIA, CLAUDIA NICOLE</t>
  </si>
  <si>
    <t>0017801080</t>
  </si>
  <si>
    <t>PEREZ MINAYA, MILAGROS YADIRA</t>
  </si>
  <si>
    <t>0017801087</t>
  </si>
  <si>
    <t>GAMARRA FLORES, YLBA TAMARA</t>
  </si>
  <si>
    <t>PALOMINO SOTO, ASTRID JHOJANA</t>
  </si>
  <si>
    <t>VILA CÓRDOVA, NIKOLE NOHELIA</t>
  </si>
  <si>
    <t>0017801101</t>
  </si>
  <si>
    <t>BUENDÍA CASTRO, MASSIEL YASMIN</t>
  </si>
  <si>
    <t>0017801109</t>
  </si>
  <si>
    <t>PALACIOS SIMÓN, DIANA VICTORIA</t>
  </si>
  <si>
    <t>SUBPERIODO 201605</t>
  </si>
  <si>
    <t>0017801114</t>
  </si>
  <si>
    <t>VELÁSQUEZ BALDEÓN, ABIGAIL ODALIZ</t>
  </si>
  <si>
    <t>0017801120</t>
  </si>
  <si>
    <t>CALDERON HABICH, JIMENA LUCÍA</t>
  </si>
  <si>
    <t>0017801124</t>
  </si>
  <si>
    <t>CRISTOBAL VERGARA, CAMILA LUCIANA</t>
  </si>
  <si>
    <t>0017801125</t>
  </si>
  <si>
    <t>GASPAR CURI, ENANYELA DEL CIELO</t>
  </si>
  <si>
    <t>0017801127</t>
  </si>
  <si>
    <t>LAGOS GÁLVEZ, ELIANA GLADYS</t>
  </si>
  <si>
    <t>0017801129</t>
  </si>
  <si>
    <t>VARILLAS PALOMINO, DANIELA SOFÍA</t>
  </si>
  <si>
    <t>0017801132</t>
  </si>
  <si>
    <t>ALCANTARA CARRIÓN, MARÍAFERNANDA</t>
  </si>
  <si>
    <t>0017801141</t>
  </si>
  <si>
    <t>SANTA MARÍA ASTUHUAMÁN, CARLA ARIANA</t>
  </si>
  <si>
    <t>0017801144</t>
  </si>
  <si>
    <t>BARZOLA ROJAS, GÉNESIS XENADÚ</t>
  </si>
  <si>
    <t>0017801145</t>
  </si>
  <si>
    <t>BUENDÍA MANRIQUE, VIVIANA ROSARIO</t>
  </si>
  <si>
    <t>0017801148</t>
  </si>
  <si>
    <t>FLORES BALDEÓN, FÁTIMA BELÉN</t>
  </si>
  <si>
    <t>0017801150</t>
  </si>
  <si>
    <t>MAYTA PEÑA, FÁTIMA ADAMAR</t>
  </si>
  <si>
    <t>0017801151</t>
  </si>
  <si>
    <t>TRAVERSO GARCÍA, FIORELLA ALEXANDRA</t>
  </si>
  <si>
    <t>0017801152</t>
  </si>
  <si>
    <t>VELITA VIDALÓN, ANDREA MARÍA DEL CARMEN</t>
  </si>
  <si>
    <t>0017801154</t>
  </si>
  <si>
    <t>BARZOLA HUAMÁN, NAOMI DARINKA</t>
  </si>
  <si>
    <t>0017801160</t>
  </si>
  <si>
    <t>GAGO CHUQUIMANTARI, VANESSA FÁTIMA</t>
  </si>
  <si>
    <t>0017801165</t>
  </si>
  <si>
    <t>NINAHUANCA HINOSTROZA, LUZMARINA CLARAMARINA</t>
  </si>
  <si>
    <t>0017801166</t>
  </si>
  <si>
    <t>SANTA MARÍA ASTUHUAMAN, VALENTINA INÉS</t>
  </si>
  <si>
    <t>ALIAGA SANCHEZ, FRANSHESCA ZARINA</t>
  </si>
  <si>
    <t>CUELLAR SALGUERAN, LUANA FERNANDA</t>
  </si>
  <si>
    <t>DEL VALLE ARAUJO, LUCIANA ISABELLA</t>
  </si>
  <si>
    <t>ESPINOZA SANTOS, SOFÍA SILVANA</t>
  </si>
  <si>
    <t>LAGOS GALVEZ, ARIANA KEIKO</t>
  </si>
  <si>
    <t>QUISPE LUYA, VALERIA AYELEN</t>
  </si>
  <si>
    <t>RODAS VELIZ, JIMENA ROXANA</t>
  </si>
  <si>
    <t>ROMERO URETA, FATYMA DEL PILAR</t>
  </si>
  <si>
    <t>SUAREZ MORENO, JIMENA ESTEPHANY</t>
  </si>
  <si>
    <t>CHAVEZ BALBIN, ANDREA VALERIA</t>
  </si>
  <si>
    <t>VILCAHUAMAN CASTRO, ARIANA LUCERO</t>
  </si>
  <si>
    <t>ARTETA GONZALES, ADRIANA BEATRIZ</t>
  </si>
  <si>
    <t>CASTRO CAMAC, DANIELA VALENTINA</t>
  </si>
  <si>
    <t>GAMARRA FLORES, FERNANDA DEL PILAR</t>
  </si>
  <si>
    <t>CHUISO GONZALES, ZULEMA JUANA</t>
  </si>
  <si>
    <t>CONTRERAS MENDOZA, GABRIELA GUADALUPE</t>
  </si>
  <si>
    <t>VILELA VIDALON, ÍTACA ALEJANDRA</t>
  </si>
  <si>
    <t>BALDEÓN ALIAGA, CELESTE SHAIEL</t>
  </si>
  <si>
    <t>CHUQUÍN GARAY, BETSY ANDREA</t>
  </si>
  <si>
    <t>CONTRERAS DÁVILA, CAMYLA SOFÍA</t>
  </si>
  <si>
    <t>FLORES BALDEÓN, CELINA BELÉN</t>
  </si>
  <si>
    <t>NAVARRO BONILLA, BRITT ALESSA</t>
  </si>
  <si>
    <t>0017801290</t>
  </si>
  <si>
    <t>MALDONADO YUPANQUI, FIORELLA TANIA</t>
  </si>
  <si>
    <t>ROJAS HINOSTROZA, MIJAELA VALENTINA</t>
  </si>
  <si>
    <t>CHAVEZ VARGAS, YELSY YENIBEL</t>
  </si>
  <si>
    <t>CHUMBES DELZO, LUCIANA ANTONELA</t>
  </si>
  <si>
    <t>EIZAGUIRRE ROJAS, VALERIA ANAROSA</t>
  </si>
  <si>
    <t>ESPEJO PARRAGA, FATIMA MILAGROS</t>
  </si>
  <si>
    <t>HERRERA AMES, LUCIANA DEL CARMEN</t>
  </si>
  <si>
    <t>HINOJOSA CUSIHUAMAN, EMILIA ALESSANDRA</t>
  </si>
  <si>
    <t>MATOS BUSTAMANTE, LUCIANA BIANCA</t>
  </si>
  <si>
    <t>NUÑEZ PAREDES, DAIRA LUCIANA</t>
  </si>
  <si>
    <t>PEREZ CANCHUMANYA, ANNY ANTHONELA</t>
  </si>
  <si>
    <t>TUEROS CORAL, MICAELA GUADALUPE</t>
  </si>
  <si>
    <t>0017801348</t>
  </si>
  <si>
    <t>NÚÑEZ PAREDES, SOFIA SAMIRA</t>
  </si>
  <si>
    <t>0017801353</t>
  </si>
  <si>
    <t>MIRANDA CÓRDOVA, JIMENA XIOMARA</t>
  </si>
  <si>
    <t>HUAMAN DUEÑAS, KASSUMI MARGARITA</t>
  </si>
  <si>
    <t>CAVERO AYZANA, MISUKI MAITÉ</t>
  </si>
  <si>
    <t>LOLANDES CARBAJAL, MALÚ ITANA</t>
  </si>
  <si>
    <t>MERINO PEÑA, CRYSTAL</t>
  </si>
  <si>
    <t>0017801372</t>
  </si>
  <si>
    <t>MANCHEGO GUTIERREZ, NOELIA</t>
  </si>
  <si>
    <t>0017801373</t>
  </si>
  <si>
    <t>MATOS BUSTAMENTE, VALERIA</t>
  </si>
  <si>
    <t>0017801374</t>
  </si>
  <si>
    <t>MORENO CASTILLO, XIMENA CARLA</t>
  </si>
  <si>
    <t>0017801375</t>
  </si>
  <si>
    <t>PEREZ CARVO, GIANNELLA AYELEN</t>
  </si>
  <si>
    <t>CAMPOS CORONEL, VALERIA DENISE</t>
  </si>
  <si>
    <t>CORRALES VIDALON, PATRICA VALENTINA</t>
  </si>
  <si>
    <t>0017801380</t>
  </si>
  <si>
    <t>LEON ARANA, ANDREA</t>
  </si>
  <si>
    <t>RIVERA CACERES, DANIELA ANAHI</t>
  </si>
  <si>
    <t>MAYTA AGUILAR, LUCIANA ANGELA</t>
  </si>
  <si>
    <t>QUINTANILLA AREVALO, LUCERO BELEN</t>
  </si>
  <si>
    <t>0017800533</t>
  </si>
  <si>
    <t>AYRAS CARO, NICOLE ANTONEL</t>
  </si>
  <si>
    <t>ARIAS NESTARES, ANGELY LAYLA</t>
  </si>
  <si>
    <t>BASILIO TOVAR, ANGELINA ALONDRA</t>
  </si>
  <si>
    <t>FLORES VICUÑA, MARA BIAGHINA</t>
  </si>
  <si>
    <t>SOTO QUISPE, PAOLA DEL CARMEN</t>
  </si>
  <si>
    <t>SOTO PILARES, ADRIANA ANTONELLA</t>
  </si>
  <si>
    <t>CUICAPUZA ROJAS, VALESKA</t>
  </si>
  <si>
    <t>0017800798</t>
  </si>
  <si>
    <t>GRIJALVA MEDRANO, ALEJANDRA GABRIELA</t>
  </si>
  <si>
    <t>DNI</t>
  </si>
  <si>
    <t>HASTA AQUÍ SON DEUDAS</t>
  </si>
  <si>
    <t>Alumna</t>
  </si>
  <si>
    <t>Código</t>
  </si>
  <si>
    <t>Año Estudios</t>
  </si>
  <si>
    <t>RECIBO</t>
  </si>
  <si>
    <t>Descrición</t>
  </si>
  <si>
    <t>Mora</t>
  </si>
  <si>
    <t>Importe</t>
  </si>
  <si>
    <t>Fecha</t>
  </si>
  <si>
    <t>Total</t>
  </si>
  <si>
    <t>ALVARADO ALIAGA, PRISCILA BRESLY</t>
  </si>
  <si>
    <t>GALVEZ SOTO, VALERIA MILAGROS</t>
  </si>
  <si>
    <t>ROJAS TRAVERSO, LUZ CATALINA</t>
  </si>
  <si>
    <t>MENDOZA CORAL, LUCIANA MARIA FE</t>
  </si>
  <si>
    <t>HILARES KASENG, ANDREIA VALENTINA</t>
  </si>
  <si>
    <t>HILARES KASENG, DHARLA VALERIA</t>
  </si>
  <si>
    <t>MILLA LEIVA, SILVANA VALERIA</t>
  </si>
  <si>
    <t>SANCHEZ MELGAR, VALENTINA STEFANY</t>
  </si>
  <si>
    <t>MARTINEZ ZEVALLOS, ALICE YOLANDA</t>
  </si>
  <si>
    <t>MIRANDA CORDOVA, BRESCIA ALEJANDRA</t>
  </si>
  <si>
    <t>ZUÑIGA VILLAVERDE, ANDREA SAMANTA</t>
  </si>
  <si>
    <t>ZUÑIGA VILLAVERDE, ARIANA CARMEN</t>
  </si>
  <si>
    <t>ZUÑIGA VILLAVERDE, KARLA MERCEDES</t>
  </si>
  <si>
    <t>ESPINOZA GARCIA, TEO DEL CARMEN CECILIA</t>
  </si>
  <si>
    <t>CAMARENA ALIPAZAGA, KIARA FABIANA</t>
  </si>
  <si>
    <t>CAMAC URETA, FABIANA VALESKA</t>
  </si>
  <si>
    <t>ALVARADO ALIAGA, ANA PAULA</t>
  </si>
  <si>
    <t>CASTILLO AURIS, EILEEN YACHNE</t>
  </si>
  <si>
    <t>LAGOS GALVEZ, ELIANA GLADYS</t>
  </si>
  <si>
    <t>CORONACION SARA, LYA VALENTINA</t>
  </si>
  <si>
    <t>CARHUAMACA MARIN, ANDREA DEL PILAR</t>
  </si>
  <si>
    <t>HUAROC ESPINOZA, NAYELI DEL PILAR</t>
  </si>
  <si>
    <t>MATRICULA</t>
  </si>
  <si>
    <t>SANTIAGO ARIAS, CLAUDIA FATIMA</t>
  </si>
  <si>
    <t>MORA GODOY, MARIA GRACIA</t>
  </si>
  <si>
    <t>SANCHEZ SOTO, DANIA LUCERO</t>
  </si>
  <si>
    <t>PONCE ROBLES, LUCIANA ANYELINA</t>
  </si>
  <si>
    <t>DIAZ ALTEZ, ALEJANDRA VALERIA</t>
  </si>
  <si>
    <t>SANCHEZ RODRIGUEZ, ADRIANA</t>
  </si>
  <si>
    <t>SOTO PILARES, ARIADNA ANTONELLA</t>
  </si>
  <si>
    <t>TORRES CHAVARRIA, DANIELA FERNANDA</t>
  </si>
  <si>
    <t>RAMOS AQUIJE, SOPHIE MARIA</t>
  </si>
  <si>
    <t>OBLITAS VELIZ, GLORIA CAMILA</t>
  </si>
  <si>
    <t>LORET DE MOLA ARREDONDO, DIANA ESTEFANI</t>
  </si>
  <si>
    <t>RIVERA CACERES, DANIELA ANAI</t>
  </si>
  <si>
    <t>ARROYO MEZA, VALERIA SOFIA</t>
  </si>
  <si>
    <t>CORRALES VIDALON, PATRICIA VALENTINA</t>
  </si>
  <si>
    <t>PEREZ CARVO, GIANELLA AYELEN</t>
  </si>
  <si>
    <t>PEINADO VASQUEZ, ALEXANDRA DANIELA</t>
  </si>
  <si>
    <t>SOTO RODRIGUEZ, ANDREA EMPERATRIZ</t>
  </si>
  <si>
    <t>LAZO DE LA PEÑA, FATIMA LUCIANA</t>
  </si>
  <si>
    <t>CALDERON ANAYA, NAHOMI ANGELA</t>
  </si>
  <si>
    <t>CALDERON ANAYA, EMILY PAOLA</t>
  </si>
  <si>
    <t>SUBPERIODO 201606</t>
  </si>
  <si>
    <t>SUBPERIODO 201607</t>
  </si>
  <si>
    <t>LLACZA CARDENAS, ANGELI SOLEDAD</t>
  </si>
  <si>
    <t>CHUQUIN GARAY, BETSY ANDREA</t>
  </si>
  <si>
    <t>ASTUHUAMAN RODRIGUEZ, PAOLA ROMINA</t>
  </si>
  <si>
    <t>BARZOLA ROJAS, GENESIS XENADU</t>
  </si>
  <si>
    <t>MILLAN QUISPE, KARLA JIMENA</t>
  </si>
  <si>
    <t>PEREZ CARDENAS, NICOLE VALERIA</t>
  </si>
  <si>
    <t>MORA PAJUELO, FATIMA LUCIA</t>
  </si>
  <si>
    <t>CAJAS MUÑOZ, MARIA FERNANDA VALERIA</t>
  </si>
  <si>
    <t>MATOS BUSTAMANTE, VALERIA PAOLA</t>
  </si>
  <si>
    <t>SANTANA CORILLA, NICKOLE VALENTINA</t>
  </si>
  <si>
    <t>CALDERON MELENDEZ, NICOL VALERY</t>
  </si>
  <si>
    <t>GUTIERREZ BAQUERIZO, JIMENA VALERIA</t>
  </si>
  <si>
    <t>MANYARI BASTIDAS, ANGELA MILAGROS</t>
  </si>
  <si>
    <t>ARANA OLIVERA, ALIZE ALEXA</t>
  </si>
  <si>
    <t>RODRIGUEZ CORDOVA, MARIA DEL ROSARIO</t>
  </si>
  <si>
    <t>CURO VALLE, DIANA LUCIA</t>
  </si>
  <si>
    <t>COLONIO SEDANO, MARICIELO CECILIA</t>
  </si>
  <si>
    <t>ROJAS FERNANDEZ, MILITZA LISSEL</t>
  </si>
  <si>
    <t>DIAZ LOPEZ, DANIELA LUCERO</t>
  </si>
  <si>
    <t>ALIAGA ALIAGA, FATIMA YACINIA</t>
  </si>
  <si>
    <t>RODRIGUEZ CAMAYO, KARLA WENDY</t>
  </si>
  <si>
    <t>ESPINOZA SANTOS, SOFIA SILVANA</t>
  </si>
  <si>
    <t>RODRIGUEZ SOSA, CARLA JIMENA</t>
  </si>
  <si>
    <t>MENENDEZ LIMAYLLA, XIADANI NOELIA</t>
  </si>
  <si>
    <t>MEZA CHAVEZ, CLAUDIA ALEJANDRA</t>
  </si>
  <si>
    <t>IBARRA GALVEZ, SAMIRA ALEJANDRA</t>
  </si>
  <si>
    <t>RAMOS PARRA, KARYME SHAYNAF LUDWICA</t>
  </si>
  <si>
    <t>CAMARENA PALOMINO, FRANCES ANTUANE</t>
  </si>
  <si>
    <t>SANTA MARIA ASTUHUAMAN, VALENTINA INES</t>
  </si>
  <si>
    <t>SANTA MARIA ASTUHUAMAN, CARLA ARIANA</t>
  </si>
  <si>
    <t>CERRON VELANDRES, FAVIANNA DEL SOCORRO</t>
  </si>
  <si>
    <t>FIERRO CHACON, HAILA NAOMY</t>
  </si>
  <si>
    <t>RODRIGUEZ TORRES, ADRIANA JULIETTE</t>
  </si>
  <si>
    <t>ORE MEDINA, MAYELY</t>
  </si>
  <si>
    <t>LOZANO RONDAN, DOMENICA MARIA DEL CIELO</t>
  </si>
  <si>
    <t>DE LA CRUZ OREGON, FLORA COSSET</t>
  </si>
  <si>
    <t>FERNANDEZ ESPEJO, CARMEN PAOLA</t>
  </si>
  <si>
    <t>MEZA DURAN, NOELIA ISABEL</t>
  </si>
  <si>
    <t>MEZA DURAN, DANIELA ODY</t>
  </si>
  <si>
    <t>VILELA VIDALON, ITACA ALEJANDRA</t>
  </si>
  <si>
    <t>SANCHEZ PEREA, ALANNIS VALENTINA</t>
  </si>
  <si>
    <t>5</t>
  </si>
  <si>
    <t>Rec</t>
  </si>
  <si>
    <t>Conc</t>
  </si>
  <si>
    <t>N</t>
  </si>
  <si>
    <t>11</t>
  </si>
  <si>
    <t>21</t>
  </si>
  <si>
    <t>22</t>
  </si>
  <si>
    <t>23</t>
  </si>
  <si>
    <t>31</t>
  </si>
  <si>
    <t>32</t>
  </si>
  <si>
    <t>41</t>
  </si>
  <si>
    <t>42</t>
  </si>
  <si>
    <t>43</t>
  </si>
  <si>
    <t>44</t>
  </si>
  <si>
    <t>51</t>
  </si>
  <si>
    <t>61</t>
  </si>
  <si>
    <t>71</t>
  </si>
  <si>
    <t>72</t>
  </si>
  <si>
    <t>73</t>
  </si>
  <si>
    <t>74</t>
  </si>
  <si>
    <t>81</t>
  </si>
  <si>
    <t>82</t>
  </si>
  <si>
    <t>83</t>
  </si>
  <si>
    <t>91</t>
  </si>
  <si>
    <t>92</t>
  </si>
  <si>
    <t>93</t>
  </si>
  <si>
    <t>94</t>
  </si>
  <si>
    <t>95</t>
  </si>
  <si>
    <t>101</t>
  </si>
  <si>
    <t>102</t>
  </si>
  <si>
    <t>103</t>
  </si>
  <si>
    <t>104</t>
  </si>
  <si>
    <t>111</t>
  </si>
  <si>
    <t>112</t>
  </si>
  <si>
    <t>113</t>
  </si>
  <si>
    <t>114</t>
  </si>
  <si>
    <t>115</t>
  </si>
  <si>
    <t>121</t>
  </si>
  <si>
    <t>131</t>
  </si>
  <si>
    <t>132</t>
  </si>
  <si>
    <t>133</t>
  </si>
  <si>
    <t>141</t>
  </si>
  <si>
    <t>142</t>
  </si>
  <si>
    <t>143</t>
  </si>
  <si>
    <t>144</t>
  </si>
  <si>
    <t>145</t>
  </si>
  <si>
    <t>151</t>
  </si>
  <si>
    <t>152</t>
  </si>
  <si>
    <t>153</t>
  </si>
  <si>
    <t>154</t>
  </si>
  <si>
    <t>155</t>
  </si>
  <si>
    <t>156</t>
  </si>
  <si>
    <t>161</t>
  </si>
  <si>
    <t>171</t>
  </si>
  <si>
    <t>181</t>
  </si>
  <si>
    <t>191</t>
  </si>
  <si>
    <t>201</t>
  </si>
  <si>
    <t>202</t>
  </si>
  <si>
    <t>203</t>
  </si>
  <si>
    <t>211</t>
  </si>
  <si>
    <t>212</t>
  </si>
  <si>
    <t>221</t>
  </si>
  <si>
    <t>222</t>
  </si>
  <si>
    <t>223</t>
  </si>
  <si>
    <t>231</t>
  </si>
  <si>
    <t>232</t>
  </si>
  <si>
    <t>233</t>
  </si>
  <si>
    <t>241</t>
  </si>
  <si>
    <t>242</t>
  </si>
  <si>
    <t>243</t>
  </si>
  <si>
    <t>244</t>
  </si>
  <si>
    <t>245</t>
  </si>
  <si>
    <t>246</t>
  </si>
  <si>
    <t>251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</si>
  <si>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</si>
  <si>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</si>
  <si>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</si>
  <si>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</si>
  <si>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</si>
  <si>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</si>
  <si>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</si>
  <si>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</si>
  <si>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</si>
  <si>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2610</t>
  </si>
  <si>
    <t>271</t>
  </si>
  <si>
    <t>281</t>
  </si>
  <si>
    <t>282</t>
  </si>
  <si>
    <t>283</t>
  </si>
  <si>
    <t>284</t>
  </si>
  <si>
    <t>285</t>
  </si>
  <si>
    <t>291</t>
  </si>
  <si>
    <t>301</t>
  </si>
  <si>
    <t>302</t>
  </si>
  <si>
    <t>303</t>
  </si>
  <si>
    <t>304</t>
  </si>
  <si>
    <t>305</t>
  </si>
  <si>
    <t>306</t>
  </si>
  <si>
    <t>311</t>
  </si>
  <si>
    <t>312</t>
  </si>
  <si>
    <t>321</t>
  </si>
  <si>
    <t>322</t>
  </si>
  <si>
    <t>331</t>
  </si>
  <si>
    <t>332</t>
  </si>
  <si>
    <t>341</t>
  </si>
  <si>
    <t>342</t>
  </si>
  <si>
    <t>343</t>
  </si>
  <si>
    <t>344</t>
  </si>
  <si>
    <t>351</t>
  </si>
  <si>
    <t>352</t>
  </si>
  <si>
    <t>361</t>
  </si>
  <si>
    <t>362</t>
  </si>
  <si>
    <t>363</t>
  </si>
  <si>
    <t>371</t>
  </si>
  <si>
    <t>381</t>
  </si>
  <si>
    <t>382</t>
  </si>
  <si>
    <t>383</t>
  </si>
  <si>
    <t>384</t>
  </si>
  <si>
    <t>385</t>
  </si>
  <si>
    <t>391</t>
  </si>
  <si>
    <t>401</t>
  </si>
  <si>
    <t>411</t>
  </si>
  <si>
    <t>412</t>
  </si>
  <si>
    <t>413</t>
  </si>
  <si>
    <t>421</t>
  </si>
  <si>
    <t>422</t>
  </si>
  <si>
    <t>431</t>
  </si>
  <si>
    <t>432</t>
  </si>
  <si>
    <t>433</t>
  </si>
  <si>
    <t>441</t>
  </si>
  <si>
    <t>442</t>
  </si>
  <si>
    <t>443</t>
  </si>
  <si>
    <t>451</t>
  </si>
  <si>
    <t>Prod</t>
  </si>
  <si>
    <t>Nº de
Recibo</t>
  </si>
  <si>
    <t>Clave</t>
  </si>
  <si>
    <t>Num Rec</t>
  </si>
  <si>
    <t>Recibo</t>
  </si>
  <si>
    <t>Sub Codigo</t>
  </si>
  <si>
    <t>21-71413818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</si>
</sst>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dd\/mm\/yyyy"/>
    <numFmt numFmtId="166" formatCode="00"/>
  </numFmts>
  <fonts count="20" x14ac:knownFonts="1">
    <font>
      <sz val="11"/>
      <color theme="1"/>
      <name val="Calibri"/>
      <family val="2"/>
      <scheme val="minor"/>
    </font>
    <font>
      <sz val="10"/>
      <color indexed="64"/>
      <name val="Arial"/>
      <family val="2"/>
    </font>
    <font>
      <b/>
      <sz val="10"/>
      <color indexed="64"/>
      <name val="Microsoft Sans Serif"/>
      <family val="2"/>
    </font>
    <font>
      <sz val="10"/>
      <color indexed="64"/>
      <name val="Microsoft Sans Serif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64"/>
      <name val="Calibri"/>
      <family val="2"/>
      <scheme val="minor"/>
    </font>
    <font>
      <sz val="10"/>
      <color indexed="64"/>
      <name val="Calibri"/>
      <family val="2"/>
      <scheme val="minor"/>
    </font>
    <font>
      <b/>
      <sz val="11"/>
      <color indexed="64"/>
      <name val="Calibri"/>
      <family val="2"/>
      <scheme val="minor"/>
    </font>
    <font>
      <b/>
      <sz val="11"/>
      <color rgb="FF3E3B3C"/>
      <name val="Arial"/>
      <family val="2"/>
    </font>
    <font>
      <sz val="10"/>
      <name val="Calibri"/>
      <family val="2"/>
      <scheme val="minor"/>
    </font>
    <font>
      <b/>
      <sz val="10"/>
      <color rgb="FF3E3B3C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10">
    <xf numFmtId="0" fontId="0" fillId="0" borderId="0" xfId="0"/>
    <xf numFmtId="0" fontId="6" fillId="0" borderId="0" xfId="2"/>
    <xf numFmtId="165" fontId="6" fillId="2" borderId="0" xfId="2" applyNumberFormat="1" applyFont="1" applyFill="1"/>
    <xf numFmtId="164" fontId="6" fillId="0" borderId="0" xfId="2" applyNumberFormat="1"/>
    <xf numFmtId="164" fontId="0" fillId="0" borderId="0" xfId="0" applyNumberFormat="1"/>
    <xf numFmtId="0" fontId="6" fillId="0" borderId="0" xfId="2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8" fillId="0" borderId="1" xfId="2" applyNumberFormat="1" applyFont="1" applyFill="1" applyBorder="1"/>
    <xf numFmtId="0" fontId="8" fillId="0" borderId="1" xfId="2" applyNumberFormat="1" applyFont="1" applyBorder="1" applyAlignment="1">
      <alignment horizontal="center"/>
    </xf>
    <xf numFmtId="0" fontId="8" fillId="0" borderId="1" xfId="2" applyNumberFormat="1" applyFont="1" applyBorder="1"/>
    <xf numFmtId="164" fontId="8" fillId="0" borderId="1" xfId="2" applyNumberFormat="1" applyFont="1" applyBorder="1"/>
    <xf numFmtId="165" fontId="6" fillId="0" borderId="1" xfId="2" applyNumberFormat="1" applyFont="1" applyFill="1" applyBorder="1"/>
    <xf numFmtId="0" fontId="6" fillId="0" borderId="1" xfId="2" applyBorder="1"/>
    <xf numFmtId="0" fontId="6" fillId="0" borderId="1" xfId="2" applyBorder="1" applyAlignment="1">
      <alignment horizontal="center"/>
    </xf>
    <xf numFmtId="164" fontId="6" fillId="0" borderId="1" xfId="2" applyNumberFormat="1" applyBorder="1"/>
    <xf numFmtId="0" fontId="5" fillId="3" borderId="0" xfId="0" applyFont="1" applyFill="1"/>
    <xf numFmtId="164" fontId="6" fillId="3" borderId="1" xfId="2" applyNumberFormat="1" applyFill="1" applyBorder="1"/>
    <xf numFmtId="0" fontId="9" fillId="0" borderId="1" xfId="1" applyNumberFormat="1" applyFont="1" applyBorder="1"/>
    <xf numFmtId="49" fontId="9" fillId="0" borderId="1" xfId="1" applyNumberFormat="1" applyFont="1" applyBorder="1"/>
    <xf numFmtId="49" fontId="9" fillId="0" borderId="1" xfId="1" applyNumberFormat="1" applyFont="1" applyBorder="1" applyAlignment="1">
      <alignment horizontal="center"/>
    </xf>
    <xf numFmtId="14" fontId="10" fillId="0" borderId="1" xfId="1" applyNumberFormat="1" applyFont="1" applyBorder="1"/>
    <xf numFmtId="49" fontId="10" fillId="0" borderId="1" xfId="1" applyNumberFormat="1" applyFont="1" applyBorder="1"/>
    <xf numFmtId="49" fontId="10" fillId="0" borderId="1" xfId="1" applyNumberFormat="1" applyFont="1" applyBorder="1" applyAlignment="1">
      <alignment horizontal="center"/>
    </xf>
    <xf numFmtId="164" fontId="10" fillId="0" borderId="1" xfId="1" applyNumberFormat="1" applyFont="1" applyBorder="1"/>
    <xf numFmtId="0" fontId="10" fillId="0" borderId="1" xfId="1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7" fillId="0" borderId="0" xfId="0" applyFont="1"/>
    <xf numFmtId="49" fontId="11" fillId="0" borderId="1" xfId="1" applyNumberFormat="1" applyFont="1" applyBorder="1" applyAlignment="1">
      <alignment horizontal="center" vertical="center"/>
    </xf>
    <xf numFmtId="49" fontId="10" fillId="4" borderId="1" xfId="1" applyNumberFormat="1" applyFont="1" applyFill="1" applyBorder="1"/>
    <xf numFmtId="165" fontId="6" fillId="3" borderId="1" xfId="2" applyNumberFormat="1" applyFont="1" applyFill="1" applyBorder="1"/>
    <xf numFmtId="0" fontId="6" fillId="3" borderId="1" xfId="2" applyFill="1" applyBorder="1"/>
    <xf numFmtId="0" fontId="6" fillId="3" borderId="1" xfId="2" applyFill="1" applyBorder="1" applyAlignment="1">
      <alignment horizontal="center"/>
    </xf>
    <xf numFmtId="49" fontId="10" fillId="0" borderId="1" xfId="1" applyNumberFormat="1" applyFont="1" applyFill="1" applyBorder="1"/>
    <xf numFmtId="49" fontId="4" fillId="0" borderId="0" xfId="0" applyNumberFormat="1" applyFont="1" applyFill="1" applyBorder="1"/>
    <xf numFmtId="0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4" fillId="0" borderId="3" xfId="0" applyNumberFormat="1" applyFont="1" applyFill="1" applyBorder="1"/>
    <xf numFmtId="166" fontId="6" fillId="0" borderId="1" xfId="2" applyNumberFormat="1" applyFont="1" applyBorder="1" applyAlignment="1">
      <alignment horizontal="center"/>
    </xf>
    <xf numFmtId="0" fontId="6" fillId="0" borderId="1" xfId="2" applyFont="1" applyBorder="1"/>
    <xf numFmtId="164" fontId="6" fillId="0" borderId="1" xfId="2" applyNumberFormat="1" applyFont="1" applyBorder="1"/>
    <xf numFmtId="0" fontId="6" fillId="0" borderId="1" xfId="2" applyFont="1" applyBorder="1" applyAlignment="1">
      <alignment horizontal="center"/>
    </xf>
    <xf numFmtId="49" fontId="13" fillId="0" borderId="3" xfId="0" applyNumberFormat="1" applyFont="1" applyFill="1" applyBorder="1"/>
    <xf numFmtId="49" fontId="13" fillId="5" borderId="3" xfId="0" applyNumberFormat="1" applyFont="1" applyFill="1" applyBorder="1"/>
    <xf numFmtId="0" fontId="6" fillId="0" borderId="1" xfId="2" applyFont="1" applyFill="1" applyBorder="1" applyAlignment="1">
      <alignment horizontal="center"/>
    </xf>
    <xf numFmtId="0" fontId="6" fillId="0" borderId="1" xfId="2" applyFont="1" applyFill="1" applyBorder="1"/>
    <xf numFmtId="164" fontId="6" fillId="0" borderId="1" xfId="2" applyNumberFormat="1" applyFont="1" applyFill="1" applyBorder="1"/>
    <xf numFmtId="49" fontId="13" fillId="0" borderId="1" xfId="0" applyNumberFormat="1" applyFont="1" applyFill="1" applyBorder="1"/>
    <xf numFmtId="165" fontId="6" fillId="0" borderId="4" xfId="2" applyNumberFormat="1" applyFont="1" applyFill="1" applyBorder="1"/>
    <xf numFmtId="49" fontId="10" fillId="0" borderId="4" xfId="1" applyNumberFormat="1" applyFont="1" applyBorder="1"/>
    <xf numFmtId="0" fontId="6" fillId="0" borderId="4" xfId="2" applyFont="1" applyBorder="1" applyAlignment="1">
      <alignment horizontal="center"/>
    </xf>
    <xf numFmtId="0" fontId="6" fillId="0" borderId="4" xfId="2" applyFont="1" applyBorder="1"/>
    <xf numFmtId="164" fontId="6" fillId="0" borderId="4" xfId="2" applyNumberFormat="1" applyFont="1" applyBorder="1"/>
    <xf numFmtId="49" fontId="15" fillId="6" borderId="1" xfId="0" applyNumberFormat="1" applyFont="1" applyFill="1" applyBorder="1" applyAlignment="1">
      <alignment horizontal="center"/>
    </xf>
    <xf numFmtId="49" fontId="13" fillId="5" borderId="1" xfId="0" applyNumberFormat="1" applyFont="1" applyFill="1" applyBorder="1"/>
    <xf numFmtId="49" fontId="13" fillId="5" borderId="5" xfId="0" applyNumberFormat="1" applyFont="1" applyFill="1" applyBorder="1"/>
    <xf numFmtId="49" fontId="13" fillId="0" borderId="5" xfId="0" applyNumberFormat="1" applyFont="1" applyFill="1" applyBorder="1"/>
    <xf numFmtId="0" fontId="8" fillId="6" borderId="1" xfId="2" applyNumberFormat="1" applyFont="1" applyFill="1" applyBorder="1" applyAlignment="1">
      <alignment horizontal="center"/>
    </xf>
    <xf numFmtId="0" fontId="6" fillId="0" borderId="0" xfId="0" applyFont="1"/>
    <xf numFmtId="0" fontId="14" fillId="6" borderId="1" xfId="0" applyFont="1" applyFill="1" applyBorder="1" applyAlignment="1">
      <alignment horizontal="center"/>
    </xf>
    <xf numFmtId="0" fontId="16" fillId="0" borderId="0" xfId="0" applyFont="1" applyFill="1"/>
    <xf numFmtId="0" fontId="6" fillId="0" borderId="0" xfId="0" applyFont="1" applyFill="1"/>
    <xf numFmtId="0" fontId="8" fillId="6" borderId="1" xfId="2" applyFont="1" applyFill="1" applyBorder="1" applyAlignment="1">
      <alignment horizontal="center"/>
    </xf>
    <xf numFmtId="0" fontId="8" fillId="6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/>
    <xf numFmtId="0" fontId="8" fillId="6" borderId="1" xfId="2" applyNumberFormat="1" applyFont="1" applyFill="1" applyBorder="1" applyAlignment="1">
      <alignment horizontal="center" vertical="center"/>
    </xf>
    <xf numFmtId="0" fontId="8" fillId="6" borderId="1" xfId="2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4" fontId="6" fillId="0" borderId="2" xfId="2" applyNumberFormat="1" applyFill="1" applyBorder="1"/>
    <xf numFmtId="0" fontId="0" fillId="0" borderId="0" xfId="0" applyNumberFormat="1"/>
    <xf numFmtId="0" fontId="10" fillId="0" borderId="1" xfId="1" applyNumberFormat="1" applyFont="1" applyFill="1" applyBorder="1"/>
    <xf numFmtId="165" fontId="6" fillId="2" borderId="1" xfId="2" applyNumberFormat="1" applyFont="1" applyFill="1" applyBorder="1"/>
    <xf numFmtId="0" fontId="12" fillId="3" borderId="1" xfId="0" applyFont="1" applyFill="1" applyBorder="1" applyAlignment="1">
      <alignment horizontal="center" vertical="center"/>
    </xf>
    <xf numFmtId="0" fontId="18" fillId="0" borderId="0" xfId="0" applyFont="1"/>
    <xf numFmtId="0" fontId="2" fillId="0" borderId="1" xfId="1" applyNumberFormat="1" applyFont="1" applyBorder="1"/>
    <xf numFmtId="49" fontId="2" fillId="0" borderId="1" xfId="1" applyNumberFormat="1" applyFont="1" applyBorder="1"/>
    <xf numFmtId="0" fontId="0" fillId="0" borderId="1" xfId="0" applyNumberFormat="1" applyBorder="1"/>
    <xf numFmtId="0" fontId="3" fillId="0" borderId="1" xfId="1" applyNumberFormat="1" applyFont="1" applyBorder="1"/>
    <xf numFmtId="49" fontId="3" fillId="0" borderId="1" xfId="1" applyNumberFormat="1" applyFont="1" applyBorder="1"/>
    <xf numFmtId="49" fontId="4" fillId="6" borderId="3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" borderId="0" xfId="0" applyNumberFormat="1" applyFill="1" applyAlignment="1">
      <alignment horizontal="center"/>
    </xf>
    <xf numFmtId="0" fontId="10" fillId="2" borderId="1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>
      <alignment horizontal="center" wrapText="1"/>
    </xf>
    <xf numFmtId="0" fontId="18" fillId="0" borderId="1" xfId="0" applyFont="1" applyBorder="1"/>
    <xf numFmtId="0" fontId="0" fillId="7" borderId="6" xfId="0" applyFill="1" applyBorder="1"/>
    <xf numFmtId="0" fontId="0" fillId="7" borderId="7" xfId="0" applyFill="1" applyBorder="1"/>
    <xf numFmtId="0" fontId="0" fillId="7" borderId="8" xfId="0" applyFill="1" applyBorder="1"/>
    <xf numFmtId="0" fontId="0" fillId="7" borderId="9" xfId="0" applyFill="1" applyBorder="1"/>
    <xf numFmtId="0" fontId="0" fillId="7" borderId="0" xfId="0" applyFill="1" applyBorder="1"/>
    <xf numFmtId="0" fontId="0" fillId="7" borderId="10" xfId="0" applyFill="1" applyBorder="1"/>
    <xf numFmtId="0" fontId="7" fillId="7" borderId="0" xfId="0" applyFont="1" applyFill="1" applyBorder="1"/>
    <xf numFmtId="0" fontId="19" fillId="7" borderId="0" xfId="0" applyFont="1" applyFill="1" applyBorder="1"/>
    <xf numFmtId="0" fontId="19" fillId="7" borderId="0" xfId="0" applyNumberFormat="1" applyFont="1" applyFill="1" applyBorder="1"/>
    <xf numFmtId="49" fontId="0" fillId="7" borderId="0" xfId="0" applyNumberFormat="1" applyFill="1" applyBorder="1"/>
    <xf numFmtId="0" fontId="7" fillId="7" borderId="0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19" fillId="7" borderId="0" xfId="0" applyFont="1" applyFill="1" applyBorder="1" applyAlignment="1">
      <alignment horizontal="left"/>
    </xf>
    <xf numFmtId="0" fontId="18" fillId="7" borderId="0" xfId="0" applyFont="1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7" borderId="0" xfId="0" applyFill="1" applyBorder="1" applyAlignment="1">
      <alignment horizontal="right"/>
    </xf>
    <xf numFmtId="0" fontId="7" fillId="7" borderId="0" xfId="0" applyFont="1" applyFill="1" applyBorder="1" applyAlignment="1">
      <alignment horizontal="center"/>
    </xf>
    <xf numFmtId="14" fontId="19" fillId="7" borderId="0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0</xdr:row>
          <xdr:rowOff>9525</xdr:rowOff>
        </xdr:from>
        <xdr:to>
          <xdr:col>3</xdr:col>
          <xdr:colOff>0</xdr:colOff>
          <xdr:row>3</xdr:row>
          <xdr:rowOff>9525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0" i="0" u="none" strike="noStrike" baseline="0">
                  <a:solidFill>
                    <a:srgbClr val="000000"/>
                  </a:solidFill>
                  <a:latin typeface="Calibri"/>
                </a:rPr>
                <a:t>Formato - Nº Recibo</a:t>
              </a:r>
            </a:p>
          </xdr:txBody>
        </xdr:sp>
        <xdr:clientData fPrintsWithSheet="0"/>
      </xdr:twoCellAnchor>
    </mc:Choice>
    <mc:Fallback/>
  </mc:AlternateContent>
  <xdr:twoCellAnchor>
    <xdr:from>
      <xdr:col>17</xdr:col>
      <xdr:colOff>295274</xdr:colOff>
      <xdr:row>1</xdr:row>
      <xdr:rowOff>76200</xdr:rowOff>
    </xdr:from>
    <xdr:to>
      <xdr:col>20</xdr:col>
      <xdr:colOff>295275</xdr:colOff>
      <xdr:row>11</xdr:row>
      <xdr:rowOff>142875</xdr:rowOff>
    </xdr:to>
    <xdr:sp macro="" textlink="">
      <xdr:nvSpPr>
        <xdr:cNvPr id="2" name="1 Rectángulo"/>
        <xdr:cNvSpPr/>
      </xdr:nvSpPr>
      <xdr:spPr>
        <a:xfrm>
          <a:off x="12106274" y="266700"/>
          <a:ext cx="2286001" cy="19907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/>
            <a:t>Cambia el codigo de Recibo</a:t>
          </a:r>
        </a:p>
        <a:p>
          <a:pPr algn="l"/>
          <a:r>
            <a:rPr lang="es-ES" sz="1100"/>
            <a:t>El num Recibo</a:t>
          </a:r>
        </a:p>
        <a:p>
          <a:pPr algn="l"/>
          <a:r>
            <a:rPr lang="es-ES" sz="1100"/>
            <a:t>DNI</a:t>
          </a:r>
        </a:p>
        <a:p>
          <a:pPr algn="l"/>
          <a:r>
            <a:rPr lang="es-ES" sz="1100"/>
            <a:t>Esta es la clave con q</a:t>
          </a:r>
          <a:r>
            <a:rPr lang="es-ES" sz="1100" baseline="0"/>
            <a:t> buscas</a:t>
          </a:r>
        </a:p>
        <a:p>
          <a:pPr algn="l"/>
          <a:r>
            <a:rPr lang="es-ES" sz="1100" baseline="0"/>
            <a:t>Y en la base debe estar la clave como primer campo</a:t>
          </a:r>
        </a:p>
        <a:p>
          <a:pPr algn="l"/>
          <a:r>
            <a:rPr lang="es-ES" sz="1100"/>
            <a:t>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S131"/>
  <sheetViews>
    <sheetView zoomScale="70" zoomScaleNormal="70" workbookViewId="0">
      <selection activeCell="L4" sqref="L4"/>
    </sheetView>
  </sheetViews>
  <sheetFormatPr baseColWidth="10" defaultRowHeight="15" x14ac:dyDescent="0.25"/>
  <cols>
    <col min="1" max="1" width="20.140625" style="78" customWidth="1"/>
    <col min="2" max="2" width="5.7109375" bestFit="1" customWidth="1"/>
    <col min="3" max="3" width="5" bestFit="1" customWidth="1"/>
    <col min="4" max="4" width="33.85546875" bestFit="1" customWidth="1"/>
    <col min="5" max="5" width="12.85546875" style="26" bestFit="1" customWidth="1"/>
    <col min="6" max="6" width="19.85546875" style="29" customWidth="1"/>
    <col min="7" max="7" width="14" style="26" bestFit="1" customWidth="1"/>
    <col min="8" max="8" width="10" style="27" bestFit="1" customWidth="1"/>
    <col min="9" max="9" width="45.7109375" style="26" bestFit="1" customWidth="1"/>
    <col min="10" max="10" width="20.28515625" style="26" bestFit="1" customWidth="1"/>
    <col min="11" max="11" width="20" style="26" bestFit="1" customWidth="1"/>
    <col min="12" max="12" width="11.7109375" style="26" bestFit="1" customWidth="1"/>
    <col min="13" max="13" width="9.140625" style="26" bestFit="1" customWidth="1"/>
    <col min="14" max="14" width="10.5703125" style="26" bestFit="1" customWidth="1"/>
    <col min="15" max="15" width="12" style="26" bestFit="1" customWidth="1"/>
    <col min="16" max="16" width="15" style="86" bestFit="1" customWidth="1"/>
    <col min="17" max="17" width="4.85546875" style="74" bestFit="1" customWidth="1"/>
    <col min="18" max="18" width="6" style="74" customWidth="1"/>
    <col min="19" max="19" width="11.42578125" style="74"/>
  </cols>
  <sheetData>
    <row r="1" spans="1:18" ht="27.75" x14ac:dyDescent="0.25">
      <c r="A1" s="89" t="s">
        <v>988</v>
      </c>
      <c r="B1" s="85" t="s">
        <v>986</v>
      </c>
      <c r="C1" s="79" t="s">
        <v>857</v>
      </c>
      <c r="D1" s="80" t="s">
        <v>0</v>
      </c>
      <c r="E1" s="18" t="s">
        <v>1</v>
      </c>
      <c r="F1" s="30" t="s">
        <v>757</v>
      </c>
      <c r="G1" s="19" t="s">
        <v>2</v>
      </c>
      <c r="H1" s="20" t="s">
        <v>3</v>
      </c>
      <c r="I1" s="19" t="s">
        <v>4</v>
      </c>
      <c r="J1" s="19" t="s">
        <v>5</v>
      </c>
      <c r="K1" s="19" t="s">
        <v>6</v>
      </c>
      <c r="L1" s="18" t="s">
        <v>7</v>
      </c>
      <c r="M1" s="18" t="s">
        <v>8</v>
      </c>
      <c r="N1" s="18" t="s">
        <v>9</v>
      </c>
      <c r="O1" s="18" t="s">
        <v>10</v>
      </c>
      <c r="P1" s="88" t="s">
        <v>987</v>
      </c>
      <c r="Q1" s="81" t="s">
        <v>855</v>
      </c>
      <c r="R1" s="81" t="s">
        <v>856</v>
      </c>
    </row>
    <row r="2" spans="1:18" ht="16.5" x14ac:dyDescent="0.25">
      <c r="A2" s="89" t="str">
        <f>CONCATENATE(P2,Q2,"-",F2)</f>
        <v>11-74978987</v>
      </c>
      <c r="B2" s="81" t="s">
        <v>858</v>
      </c>
      <c r="C2" s="82" t="s">
        <v>11</v>
      </c>
      <c r="D2" s="83" t="s">
        <v>12</v>
      </c>
      <c r="E2" s="21">
        <v>42373</v>
      </c>
      <c r="F2" s="38">
        <v>74978987</v>
      </c>
      <c r="G2" s="22" t="s">
        <v>14</v>
      </c>
      <c r="H2" s="23" t="s">
        <v>67</v>
      </c>
      <c r="I2" s="22" t="s">
        <v>79</v>
      </c>
      <c r="J2" s="22" t="s">
        <v>20</v>
      </c>
      <c r="K2" s="22" t="s">
        <v>18</v>
      </c>
      <c r="L2" s="24">
        <v>320</v>
      </c>
      <c r="M2" s="24">
        <v>0.8</v>
      </c>
      <c r="N2" s="24">
        <v>0.5</v>
      </c>
      <c r="O2" s="25">
        <v>0.5</v>
      </c>
      <c r="P2" s="87">
        <v>1</v>
      </c>
      <c r="Q2" s="75">
        <v>1</v>
      </c>
      <c r="R2" s="81" t="str">
        <f>P2&amp;Q2</f>
        <v>11</v>
      </c>
    </row>
    <row r="3" spans="1:18" ht="16.5" x14ac:dyDescent="0.25">
      <c r="A3" s="89" t="str">
        <f t="shared" ref="A3:A66" si="0">CONCATENATE(P3,Q3,"-",F3)</f>
        <v>21-71413818</v>
      </c>
      <c r="B3" s="81" t="s">
        <v>859</v>
      </c>
      <c r="C3" s="82" t="s">
        <v>19</v>
      </c>
      <c r="D3" s="83" t="s">
        <v>12</v>
      </c>
      <c r="E3" s="21">
        <v>42373</v>
      </c>
      <c r="F3" s="72">
        <v>71413818</v>
      </c>
      <c r="G3" s="22" t="s">
        <v>14</v>
      </c>
      <c r="H3" s="23" t="s">
        <v>15</v>
      </c>
      <c r="I3" s="31" t="s">
        <v>106</v>
      </c>
      <c r="J3" s="22" t="s">
        <v>37</v>
      </c>
      <c r="K3" s="22" t="s">
        <v>18</v>
      </c>
      <c r="L3" s="24">
        <v>1120</v>
      </c>
      <c r="M3" s="24">
        <v>13</v>
      </c>
      <c r="N3" s="24">
        <v>0.5</v>
      </c>
      <c r="O3" s="25">
        <v>0.5</v>
      </c>
      <c r="P3" s="87">
        <f>IF(F3=F2,P2,P2+1)</f>
        <v>2</v>
      </c>
      <c r="Q3" s="75">
        <f>IF(P3&lt;&gt;P2,1,Q2+1)</f>
        <v>1</v>
      </c>
      <c r="R3" s="81" t="str">
        <f t="shared" ref="R3:R66" si="1">P3&amp;Q3</f>
        <v>21</v>
      </c>
    </row>
    <row r="4" spans="1:18" ht="16.5" x14ac:dyDescent="0.25">
      <c r="A4" s="89" t="str">
        <f t="shared" si="0"/>
        <v>22-71413818</v>
      </c>
      <c r="B4" s="81" t="s">
        <v>860</v>
      </c>
      <c r="C4" s="82" t="s">
        <v>21</v>
      </c>
      <c r="D4" s="83" t="s">
        <v>12</v>
      </c>
      <c r="E4" s="21">
        <v>42373</v>
      </c>
      <c r="F4" s="72">
        <v>71413818</v>
      </c>
      <c r="G4" s="22" t="s">
        <v>14</v>
      </c>
      <c r="H4" s="23" t="s">
        <v>15</v>
      </c>
      <c r="I4" s="31" t="s">
        <v>106</v>
      </c>
      <c r="J4" s="22" t="s">
        <v>17</v>
      </c>
      <c r="K4" s="22" t="s">
        <v>18</v>
      </c>
      <c r="L4" s="24">
        <v>320</v>
      </c>
      <c r="M4" s="24">
        <v>7</v>
      </c>
      <c r="N4" s="24">
        <v>0.5</v>
      </c>
      <c r="O4" s="25">
        <v>0.5</v>
      </c>
      <c r="P4" s="87">
        <f t="shared" ref="P4:P67" si="2">IF(F4=F3,P3,P3+1)</f>
        <v>2</v>
      </c>
      <c r="Q4" s="75">
        <f t="shared" ref="Q4:Q67" si="3">IF(P4&lt;&gt;P3,1,Q3+1)</f>
        <v>2</v>
      </c>
      <c r="R4" s="81" t="str">
        <f t="shared" si="1"/>
        <v>22</v>
      </c>
    </row>
    <row r="5" spans="1:18" ht="16.5" x14ac:dyDescent="0.25">
      <c r="A5" s="89" t="str">
        <f t="shared" si="0"/>
        <v>23-71413818</v>
      </c>
      <c r="B5" s="81" t="s">
        <v>861</v>
      </c>
      <c r="C5" s="82" t="s">
        <v>26</v>
      </c>
      <c r="D5" s="83" t="s">
        <v>12</v>
      </c>
      <c r="E5" s="21">
        <v>42373</v>
      </c>
      <c r="F5" s="72">
        <v>71413818</v>
      </c>
      <c r="G5" s="22" t="s">
        <v>14</v>
      </c>
      <c r="H5" s="23" t="s">
        <v>15</v>
      </c>
      <c r="I5" s="31" t="s">
        <v>106</v>
      </c>
      <c r="J5" s="22" t="s">
        <v>20</v>
      </c>
      <c r="K5" s="22" t="s">
        <v>18</v>
      </c>
      <c r="L5" s="24">
        <v>320</v>
      </c>
      <c r="M5" s="24">
        <v>0.8</v>
      </c>
      <c r="N5" s="24">
        <v>0.5</v>
      </c>
      <c r="O5" s="25">
        <v>0.5</v>
      </c>
      <c r="P5" s="87">
        <f t="shared" si="2"/>
        <v>2</v>
      </c>
      <c r="Q5" s="75">
        <f t="shared" si="3"/>
        <v>3</v>
      </c>
      <c r="R5" s="81" t="str">
        <f t="shared" si="1"/>
        <v>23</v>
      </c>
    </row>
    <row r="6" spans="1:18" ht="16.5" x14ac:dyDescent="0.25">
      <c r="A6" s="89" t="str">
        <f t="shared" si="0"/>
        <v>31-76700595</v>
      </c>
      <c r="B6" s="85" t="s">
        <v>862</v>
      </c>
      <c r="C6" s="82" t="s">
        <v>30</v>
      </c>
      <c r="D6" s="83" t="s">
        <v>12</v>
      </c>
      <c r="E6" s="21">
        <v>42374</v>
      </c>
      <c r="F6" s="38">
        <v>76700595</v>
      </c>
      <c r="G6" s="22" t="s">
        <v>14</v>
      </c>
      <c r="H6" s="23" t="s">
        <v>15</v>
      </c>
      <c r="I6" s="22" t="s">
        <v>16</v>
      </c>
      <c r="J6" s="22" t="s">
        <v>17</v>
      </c>
      <c r="K6" s="22" t="s">
        <v>18</v>
      </c>
      <c r="L6" s="24">
        <v>320</v>
      </c>
      <c r="M6" s="24">
        <v>7.2</v>
      </c>
      <c r="N6" s="24">
        <v>0.5</v>
      </c>
      <c r="O6" s="25">
        <v>0.5</v>
      </c>
      <c r="P6" s="87">
        <f t="shared" si="2"/>
        <v>3</v>
      </c>
      <c r="Q6" s="75">
        <f t="shared" si="3"/>
        <v>1</v>
      </c>
      <c r="R6" s="81" t="str">
        <f t="shared" si="1"/>
        <v>31</v>
      </c>
    </row>
    <row r="7" spans="1:18" ht="16.5" x14ac:dyDescent="0.25">
      <c r="A7" s="89" t="str">
        <f t="shared" si="0"/>
        <v>32-76700595</v>
      </c>
      <c r="B7" s="85" t="s">
        <v>863</v>
      </c>
      <c r="C7" s="82" t="s">
        <v>32</v>
      </c>
      <c r="D7" s="83" t="s">
        <v>12</v>
      </c>
      <c r="E7" s="21">
        <v>42374</v>
      </c>
      <c r="F7" s="38">
        <v>76700595</v>
      </c>
      <c r="G7" s="22" t="s">
        <v>14</v>
      </c>
      <c r="H7" s="23" t="s">
        <v>15</v>
      </c>
      <c r="I7" s="22" t="s">
        <v>16</v>
      </c>
      <c r="J7" s="22" t="s">
        <v>20</v>
      </c>
      <c r="K7" s="22" t="s">
        <v>18</v>
      </c>
      <c r="L7" s="24">
        <v>320</v>
      </c>
      <c r="M7" s="24">
        <v>1</v>
      </c>
      <c r="N7" s="24">
        <v>0.5</v>
      </c>
      <c r="O7" s="25">
        <v>0.5</v>
      </c>
      <c r="P7" s="87">
        <f t="shared" si="2"/>
        <v>3</v>
      </c>
      <c r="Q7" s="75">
        <f t="shared" si="3"/>
        <v>2</v>
      </c>
      <c r="R7" s="81" t="str">
        <f t="shared" si="1"/>
        <v>32</v>
      </c>
    </row>
    <row r="8" spans="1:18" ht="16.5" x14ac:dyDescent="0.25">
      <c r="A8" s="89" t="str">
        <f t="shared" si="0"/>
        <v>41-76225530</v>
      </c>
      <c r="B8" s="85" t="s">
        <v>864</v>
      </c>
      <c r="C8" s="82" t="s">
        <v>34</v>
      </c>
      <c r="D8" s="83" t="s">
        <v>12</v>
      </c>
      <c r="E8" s="21">
        <v>42374</v>
      </c>
      <c r="F8" s="38">
        <v>76225530</v>
      </c>
      <c r="G8" s="22" t="s">
        <v>23</v>
      </c>
      <c r="H8" s="23" t="s">
        <v>54</v>
      </c>
      <c r="I8" s="22" t="s">
        <v>62</v>
      </c>
      <c r="J8" s="22" t="s">
        <v>35</v>
      </c>
      <c r="K8" s="22" t="s">
        <v>18</v>
      </c>
      <c r="L8" s="24">
        <v>320</v>
      </c>
      <c r="M8" s="24">
        <v>19.399999999999999</v>
      </c>
      <c r="N8" s="24">
        <v>0.5</v>
      </c>
      <c r="O8" s="25">
        <v>0.5</v>
      </c>
      <c r="P8" s="87">
        <f t="shared" si="2"/>
        <v>4</v>
      </c>
      <c r="Q8" s="75">
        <f t="shared" si="3"/>
        <v>1</v>
      </c>
      <c r="R8" s="81" t="str">
        <f t="shared" si="1"/>
        <v>41</v>
      </c>
    </row>
    <row r="9" spans="1:18" ht="16.5" x14ac:dyDescent="0.25">
      <c r="A9" s="89" t="str">
        <f t="shared" si="0"/>
        <v>42-76225530</v>
      </c>
      <c r="B9" s="85" t="s">
        <v>865</v>
      </c>
      <c r="C9" s="82" t="s">
        <v>36</v>
      </c>
      <c r="D9" s="83" t="s">
        <v>12</v>
      </c>
      <c r="E9" s="21">
        <v>42374</v>
      </c>
      <c r="F9" s="38">
        <v>76225530</v>
      </c>
      <c r="G9" s="22" t="s">
        <v>23</v>
      </c>
      <c r="H9" s="23" t="s">
        <v>54</v>
      </c>
      <c r="I9" s="22" t="s">
        <v>62</v>
      </c>
      <c r="J9" s="22" t="s">
        <v>37</v>
      </c>
      <c r="K9" s="22" t="s">
        <v>18</v>
      </c>
      <c r="L9" s="24">
        <v>320</v>
      </c>
      <c r="M9" s="24">
        <v>13.2</v>
      </c>
      <c r="N9" s="24">
        <v>0.5</v>
      </c>
      <c r="O9" s="25">
        <v>0.5</v>
      </c>
      <c r="P9" s="87">
        <f t="shared" si="2"/>
        <v>4</v>
      </c>
      <c r="Q9" s="75">
        <f t="shared" si="3"/>
        <v>2</v>
      </c>
      <c r="R9" s="81" t="str">
        <f t="shared" si="1"/>
        <v>42</v>
      </c>
    </row>
    <row r="10" spans="1:18" ht="16.5" x14ac:dyDescent="0.25">
      <c r="A10" s="89" t="str">
        <f t="shared" si="0"/>
        <v>43-76225530</v>
      </c>
      <c r="B10" s="85" t="s">
        <v>866</v>
      </c>
      <c r="C10" s="82" t="s">
        <v>38</v>
      </c>
      <c r="D10" s="83" t="s">
        <v>12</v>
      </c>
      <c r="E10" s="21">
        <v>42374</v>
      </c>
      <c r="F10" s="38">
        <v>76225530</v>
      </c>
      <c r="G10" s="22" t="s">
        <v>23</v>
      </c>
      <c r="H10" s="23" t="s">
        <v>54</v>
      </c>
      <c r="I10" s="22" t="s">
        <v>62</v>
      </c>
      <c r="J10" s="22" t="s">
        <v>17</v>
      </c>
      <c r="K10" s="22" t="s">
        <v>18</v>
      </c>
      <c r="L10" s="24">
        <v>320</v>
      </c>
      <c r="M10" s="24">
        <v>7.2</v>
      </c>
      <c r="N10" s="24">
        <v>0.5</v>
      </c>
      <c r="O10" s="25">
        <v>0.5</v>
      </c>
      <c r="P10" s="87">
        <f t="shared" si="2"/>
        <v>4</v>
      </c>
      <c r="Q10" s="75">
        <f t="shared" si="3"/>
        <v>3</v>
      </c>
      <c r="R10" s="81" t="str">
        <f t="shared" si="1"/>
        <v>43</v>
      </c>
    </row>
    <row r="11" spans="1:18" ht="16.5" x14ac:dyDescent="0.25">
      <c r="A11" s="89" t="str">
        <f t="shared" si="0"/>
        <v>44-76225530</v>
      </c>
      <c r="B11" s="85" t="s">
        <v>867</v>
      </c>
      <c r="C11" s="82" t="s">
        <v>39</v>
      </c>
      <c r="D11" s="83" t="s">
        <v>12</v>
      </c>
      <c r="E11" s="21">
        <v>42374</v>
      </c>
      <c r="F11" s="38">
        <v>76225530</v>
      </c>
      <c r="G11" s="22" t="s">
        <v>23</v>
      </c>
      <c r="H11" s="23" t="s">
        <v>54</v>
      </c>
      <c r="I11" s="22" t="s">
        <v>62</v>
      </c>
      <c r="J11" s="22" t="s">
        <v>20</v>
      </c>
      <c r="K11" s="22" t="s">
        <v>18</v>
      </c>
      <c r="L11" s="24">
        <v>320</v>
      </c>
      <c r="M11" s="24">
        <v>1</v>
      </c>
      <c r="N11" s="24">
        <v>0.5</v>
      </c>
      <c r="O11" s="25">
        <v>0.5</v>
      </c>
      <c r="P11" s="87">
        <f t="shared" si="2"/>
        <v>4</v>
      </c>
      <c r="Q11" s="75">
        <f t="shared" si="3"/>
        <v>4</v>
      </c>
      <c r="R11" s="81" t="str">
        <f t="shared" si="1"/>
        <v>44</v>
      </c>
    </row>
    <row r="12" spans="1:18" ht="16.5" x14ac:dyDescent="0.25">
      <c r="A12" s="89" t="str">
        <f t="shared" si="0"/>
        <v>51-62061672</v>
      </c>
      <c r="B12" s="85" t="s">
        <v>868</v>
      </c>
      <c r="C12" s="82" t="s">
        <v>40</v>
      </c>
      <c r="D12" s="83" t="s">
        <v>12</v>
      </c>
      <c r="E12" s="21">
        <v>42374</v>
      </c>
      <c r="F12" s="38">
        <v>62061672</v>
      </c>
      <c r="G12" s="22" t="s">
        <v>14</v>
      </c>
      <c r="H12" s="23" t="s">
        <v>24</v>
      </c>
      <c r="I12" s="22" t="s">
        <v>142</v>
      </c>
      <c r="J12" s="22" t="s">
        <v>20</v>
      </c>
      <c r="K12" s="22" t="s">
        <v>18</v>
      </c>
      <c r="L12" s="24">
        <v>320</v>
      </c>
      <c r="M12" s="24">
        <v>1</v>
      </c>
      <c r="N12" s="24">
        <v>0.5</v>
      </c>
      <c r="O12" s="25">
        <v>0.5</v>
      </c>
      <c r="P12" s="87">
        <f t="shared" si="2"/>
        <v>5</v>
      </c>
      <c r="Q12" s="75">
        <f t="shared" si="3"/>
        <v>1</v>
      </c>
      <c r="R12" s="81" t="str">
        <f t="shared" si="1"/>
        <v>51</v>
      </c>
    </row>
    <row r="13" spans="1:18" ht="16.5" x14ac:dyDescent="0.25">
      <c r="A13" s="89" t="str">
        <f t="shared" si="0"/>
        <v>61-71148390</v>
      </c>
      <c r="B13" s="85" t="s">
        <v>869</v>
      </c>
      <c r="C13" s="82" t="s">
        <v>45</v>
      </c>
      <c r="D13" s="83" t="s">
        <v>12</v>
      </c>
      <c r="E13" s="21">
        <v>42375</v>
      </c>
      <c r="F13" s="38">
        <v>71148390</v>
      </c>
      <c r="G13" s="22" t="s">
        <v>14</v>
      </c>
      <c r="H13" s="23" t="s">
        <v>54</v>
      </c>
      <c r="I13" s="22" t="s">
        <v>113</v>
      </c>
      <c r="J13" s="22" t="s">
        <v>20</v>
      </c>
      <c r="K13" s="22" t="s">
        <v>18</v>
      </c>
      <c r="L13" s="24">
        <v>320</v>
      </c>
      <c r="M13" s="24">
        <v>1.2</v>
      </c>
      <c r="N13" s="24">
        <v>0.5</v>
      </c>
      <c r="O13" s="25">
        <v>0.5</v>
      </c>
      <c r="P13" s="87">
        <f t="shared" si="2"/>
        <v>6</v>
      </c>
      <c r="Q13" s="75">
        <f t="shared" si="3"/>
        <v>1</v>
      </c>
      <c r="R13" s="81" t="str">
        <f t="shared" si="1"/>
        <v>61</v>
      </c>
    </row>
    <row r="14" spans="1:18" ht="16.5" x14ac:dyDescent="0.25">
      <c r="A14" s="89" t="str">
        <f t="shared" si="0"/>
        <v>71-73202167</v>
      </c>
      <c r="B14" s="85" t="s">
        <v>870</v>
      </c>
      <c r="C14" s="82" t="s">
        <v>47</v>
      </c>
      <c r="D14" s="83" t="s">
        <v>12</v>
      </c>
      <c r="E14" s="21">
        <v>42377</v>
      </c>
      <c r="F14" s="38">
        <v>73202167</v>
      </c>
      <c r="G14" s="22" t="s">
        <v>23</v>
      </c>
      <c r="H14" s="23" t="s">
        <v>24</v>
      </c>
      <c r="I14" s="22" t="s">
        <v>28</v>
      </c>
      <c r="J14" s="22" t="s">
        <v>29</v>
      </c>
      <c r="K14" s="22" t="s">
        <v>18</v>
      </c>
      <c r="L14" s="24">
        <v>320</v>
      </c>
      <c r="M14" s="24">
        <v>38.4</v>
      </c>
      <c r="N14" s="24">
        <v>0.5</v>
      </c>
      <c r="O14" s="25">
        <v>0.5</v>
      </c>
      <c r="P14" s="87">
        <f t="shared" si="2"/>
        <v>7</v>
      </c>
      <c r="Q14" s="75">
        <f t="shared" si="3"/>
        <v>1</v>
      </c>
      <c r="R14" s="81" t="str">
        <f t="shared" si="1"/>
        <v>71</v>
      </c>
    </row>
    <row r="15" spans="1:18" ht="16.5" x14ac:dyDescent="0.25">
      <c r="A15" s="89" t="str">
        <f t="shared" si="0"/>
        <v>72-73202167</v>
      </c>
      <c r="B15" s="85" t="s">
        <v>871</v>
      </c>
      <c r="C15" s="82" t="s">
        <v>49</v>
      </c>
      <c r="D15" s="83" t="s">
        <v>12</v>
      </c>
      <c r="E15" s="21">
        <v>42377</v>
      </c>
      <c r="F15" s="38">
        <v>73202167</v>
      </c>
      <c r="G15" s="22" t="s">
        <v>23</v>
      </c>
      <c r="H15" s="23" t="s">
        <v>24</v>
      </c>
      <c r="I15" s="22" t="s">
        <v>28</v>
      </c>
      <c r="J15" s="22" t="s">
        <v>31</v>
      </c>
      <c r="K15" s="22" t="s">
        <v>18</v>
      </c>
      <c r="L15" s="24">
        <v>320</v>
      </c>
      <c r="M15" s="24">
        <v>32.200000000000003</v>
      </c>
      <c r="N15" s="24">
        <v>0.5</v>
      </c>
      <c r="O15" s="25">
        <v>0.5</v>
      </c>
      <c r="P15" s="87">
        <f t="shared" si="2"/>
        <v>7</v>
      </c>
      <c r="Q15" s="75">
        <f t="shared" si="3"/>
        <v>2</v>
      </c>
      <c r="R15" s="81" t="str">
        <f t="shared" si="1"/>
        <v>72</v>
      </c>
    </row>
    <row r="16" spans="1:18" ht="16.5" x14ac:dyDescent="0.25">
      <c r="A16" s="89" t="str">
        <f t="shared" si="0"/>
        <v>73-73202167</v>
      </c>
      <c r="B16" s="85" t="s">
        <v>872</v>
      </c>
      <c r="C16" s="82" t="s">
        <v>52</v>
      </c>
      <c r="D16" s="83" t="s">
        <v>12</v>
      </c>
      <c r="E16" s="21">
        <v>42377</v>
      </c>
      <c r="F16" s="38">
        <v>73202167</v>
      </c>
      <c r="G16" s="22" t="s">
        <v>23</v>
      </c>
      <c r="H16" s="23" t="s">
        <v>24</v>
      </c>
      <c r="I16" s="22" t="s">
        <v>28</v>
      </c>
      <c r="J16" s="22" t="s">
        <v>33</v>
      </c>
      <c r="K16" s="22" t="s">
        <v>18</v>
      </c>
      <c r="L16" s="24">
        <v>320</v>
      </c>
      <c r="M16" s="24">
        <v>26</v>
      </c>
      <c r="N16" s="24">
        <v>0.5</v>
      </c>
      <c r="O16" s="25">
        <v>0.5</v>
      </c>
      <c r="P16" s="87">
        <f t="shared" si="2"/>
        <v>7</v>
      </c>
      <c r="Q16" s="75">
        <f t="shared" si="3"/>
        <v>3</v>
      </c>
      <c r="R16" s="81" t="str">
        <f t="shared" si="1"/>
        <v>73</v>
      </c>
    </row>
    <row r="17" spans="1:18" ht="16.5" x14ac:dyDescent="0.25">
      <c r="A17" s="89" t="str">
        <f t="shared" si="0"/>
        <v>74-73202167</v>
      </c>
      <c r="B17" s="85" t="s">
        <v>873</v>
      </c>
      <c r="C17" s="82" t="s">
        <v>56</v>
      </c>
      <c r="D17" s="83" t="s">
        <v>12</v>
      </c>
      <c r="E17" s="21">
        <v>42377</v>
      </c>
      <c r="F17" s="38">
        <v>73202167</v>
      </c>
      <c r="G17" s="22" t="s">
        <v>23</v>
      </c>
      <c r="H17" s="23" t="s">
        <v>24</v>
      </c>
      <c r="I17" s="22" t="s">
        <v>28</v>
      </c>
      <c r="J17" s="22" t="s">
        <v>35</v>
      </c>
      <c r="K17" s="22" t="s">
        <v>18</v>
      </c>
      <c r="L17" s="24">
        <v>320</v>
      </c>
      <c r="M17" s="24">
        <v>20</v>
      </c>
      <c r="N17" s="24">
        <v>0.5</v>
      </c>
      <c r="O17" s="25">
        <v>0.5</v>
      </c>
      <c r="P17" s="87">
        <f t="shared" si="2"/>
        <v>7</v>
      </c>
      <c r="Q17" s="75">
        <f t="shared" si="3"/>
        <v>4</v>
      </c>
      <c r="R17" s="81" t="str">
        <f t="shared" si="1"/>
        <v>74</v>
      </c>
    </row>
    <row r="18" spans="1:18" ht="16.5" x14ac:dyDescent="0.25">
      <c r="A18" s="89" t="str">
        <f t="shared" si="0"/>
        <v>81-73510370</v>
      </c>
      <c r="B18" s="85" t="s">
        <v>874</v>
      </c>
      <c r="C18" s="82" t="s">
        <v>57</v>
      </c>
      <c r="D18" s="83" t="s">
        <v>12</v>
      </c>
      <c r="E18" s="21">
        <v>42380</v>
      </c>
      <c r="F18" s="72">
        <v>73510370</v>
      </c>
      <c r="G18" s="22" t="s">
        <v>14</v>
      </c>
      <c r="H18" s="23" t="s">
        <v>129</v>
      </c>
      <c r="I18" s="31" t="s">
        <v>166</v>
      </c>
      <c r="J18" s="22" t="s">
        <v>37</v>
      </c>
      <c r="K18" s="22" t="s">
        <v>18</v>
      </c>
      <c r="L18" s="24">
        <v>320</v>
      </c>
      <c r="M18" s="24">
        <v>14.4</v>
      </c>
      <c r="N18" s="24">
        <v>0.5</v>
      </c>
      <c r="O18" s="25">
        <v>0.5</v>
      </c>
      <c r="P18" s="87">
        <f t="shared" si="2"/>
        <v>8</v>
      </c>
      <c r="Q18" s="75">
        <f t="shared" si="3"/>
        <v>1</v>
      </c>
      <c r="R18" s="81" t="str">
        <f t="shared" si="1"/>
        <v>81</v>
      </c>
    </row>
    <row r="19" spans="1:18" ht="16.5" x14ac:dyDescent="0.25">
      <c r="A19" s="89" t="str">
        <f t="shared" si="0"/>
        <v>82-73510370</v>
      </c>
      <c r="B19" s="85" t="s">
        <v>875</v>
      </c>
      <c r="C19" s="82" t="s">
        <v>58</v>
      </c>
      <c r="D19" s="83" t="s">
        <v>12</v>
      </c>
      <c r="E19" s="21">
        <v>42380</v>
      </c>
      <c r="F19" s="72">
        <v>73510370</v>
      </c>
      <c r="G19" s="22" t="s">
        <v>14</v>
      </c>
      <c r="H19" s="23" t="s">
        <v>129</v>
      </c>
      <c r="I19" s="31" t="s">
        <v>166</v>
      </c>
      <c r="J19" s="22" t="s">
        <v>17</v>
      </c>
      <c r="K19" s="22" t="s">
        <v>18</v>
      </c>
      <c r="L19" s="24">
        <v>320</v>
      </c>
      <c r="M19" s="24">
        <v>8.4</v>
      </c>
      <c r="N19" s="24">
        <v>0.5</v>
      </c>
      <c r="O19" s="25">
        <v>0.5</v>
      </c>
      <c r="P19" s="87">
        <f t="shared" si="2"/>
        <v>8</v>
      </c>
      <c r="Q19" s="75">
        <f t="shared" si="3"/>
        <v>2</v>
      </c>
      <c r="R19" s="81" t="str">
        <f t="shared" si="1"/>
        <v>82</v>
      </c>
    </row>
    <row r="20" spans="1:18" ht="16.5" x14ac:dyDescent="0.25">
      <c r="A20" s="89" t="str">
        <f t="shared" si="0"/>
        <v>83-73510370</v>
      </c>
      <c r="B20" s="85" t="s">
        <v>876</v>
      </c>
      <c r="C20" s="82" t="s">
        <v>59</v>
      </c>
      <c r="D20" s="83" t="s">
        <v>12</v>
      </c>
      <c r="E20" s="21">
        <v>42380</v>
      </c>
      <c r="F20" s="72">
        <v>73510370</v>
      </c>
      <c r="G20" s="22" t="s">
        <v>14</v>
      </c>
      <c r="H20" s="23" t="s">
        <v>129</v>
      </c>
      <c r="I20" s="31" t="s">
        <v>166</v>
      </c>
      <c r="J20" s="22" t="s">
        <v>20</v>
      </c>
      <c r="K20" s="22" t="s">
        <v>18</v>
      </c>
      <c r="L20" s="24">
        <v>320</v>
      </c>
      <c r="M20" s="24">
        <v>2.2000000000000002</v>
      </c>
      <c r="N20" s="24">
        <v>0.5</v>
      </c>
      <c r="O20" s="25">
        <v>0.5</v>
      </c>
      <c r="P20" s="87">
        <f t="shared" si="2"/>
        <v>8</v>
      </c>
      <c r="Q20" s="75">
        <f t="shared" si="3"/>
        <v>3</v>
      </c>
      <c r="R20" s="81" t="str">
        <f t="shared" si="1"/>
        <v>83</v>
      </c>
    </row>
    <row r="21" spans="1:18" ht="16.5" x14ac:dyDescent="0.25">
      <c r="A21" s="89" t="str">
        <f t="shared" si="0"/>
        <v>91-60562719</v>
      </c>
      <c r="B21" s="85" t="s">
        <v>877</v>
      </c>
      <c r="C21" s="82" t="s">
        <v>60</v>
      </c>
      <c r="D21" s="83" t="s">
        <v>12</v>
      </c>
      <c r="E21" s="21">
        <v>42380</v>
      </c>
      <c r="F21" s="38">
        <v>60562719</v>
      </c>
      <c r="G21" s="22" t="s">
        <v>14</v>
      </c>
      <c r="H21" s="23" t="s">
        <v>54</v>
      </c>
      <c r="I21" s="22" t="s">
        <v>190</v>
      </c>
      <c r="J21" s="22" t="s">
        <v>33</v>
      </c>
      <c r="K21" s="22" t="s">
        <v>18</v>
      </c>
      <c r="L21" s="24">
        <v>320</v>
      </c>
      <c r="M21" s="24">
        <v>26.6</v>
      </c>
      <c r="N21" s="24">
        <v>0.5</v>
      </c>
      <c r="O21" s="25">
        <v>0.5</v>
      </c>
      <c r="P21" s="87">
        <f t="shared" si="2"/>
        <v>9</v>
      </c>
      <c r="Q21" s="75">
        <f t="shared" si="3"/>
        <v>1</v>
      </c>
      <c r="R21" s="81" t="str">
        <f t="shared" si="1"/>
        <v>91</v>
      </c>
    </row>
    <row r="22" spans="1:18" ht="16.5" x14ac:dyDescent="0.25">
      <c r="A22" s="89" t="str">
        <f t="shared" si="0"/>
        <v>92-60562719</v>
      </c>
      <c r="B22" s="85" t="s">
        <v>878</v>
      </c>
      <c r="C22" s="82" t="s">
        <v>63</v>
      </c>
      <c r="D22" s="83" t="s">
        <v>12</v>
      </c>
      <c r="E22" s="21">
        <v>42380</v>
      </c>
      <c r="F22" s="38">
        <v>60562719</v>
      </c>
      <c r="G22" s="22" t="s">
        <v>14</v>
      </c>
      <c r="H22" s="23" t="s">
        <v>54</v>
      </c>
      <c r="I22" s="22" t="s">
        <v>190</v>
      </c>
      <c r="J22" s="22" t="s">
        <v>35</v>
      </c>
      <c r="K22" s="22" t="s">
        <v>18</v>
      </c>
      <c r="L22" s="24">
        <v>320</v>
      </c>
      <c r="M22" s="24">
        <v>20.6</v>
      </c>
      <c r="N22" s="24">
        <v>0.5</v>
      </c>
      <c r="O22" s="25">
        <v>0.5</v>
      </c>
      <c r="P22" s="87">
        <f t="shared" si="2"/>
        <v>9</v>
      </c>
      <c r="Q22" s="75">
        <f t="shared" si="3"/>
        <v>2</v>
      </c>
      <c r="R22" s="81" t="str">
        <f t="shared" si="1"/>
        <v>92</v>
      </c>
    </row>
    <row r="23" spans="1:18" ht="16.5" x14ac:dyDescent="0.25">
      <c r="A23" s="89" t="str">
        <f t="shared" si="0"/>
        <v>93-60562719</v>
      </c>
      <c r="B23" s="85" t="s">
        <v>879</v>
      </c>
      <c r="C23" s="82" t="s">
        <v>64</v>
      </c>
      <c r="D23" s="83" t="s">
        <v>12</v>
      </c>
      <c r="E23" s="21">
        <v>42380</v>
      </c>
      <c r="F23" s="38">
        <v>60562719</v>
      </c>
      <c r="G23" s="22" t="s">
        <v>14</v>
      </c>
      <c r="H23" s="23" t="s">
        <v>54</v>
      </c>
      <c r="I23" s="22" t="s">
        <v>190</v>
      </c>
      <c r="J23" s="22" t="s">
        <v>37</v>
      </c>
      <c r="K23" s="22" t="s">
        <v>18</v>
      </c>
      <c r="L23" s="24">
        <v>320</v>
      </c>
      <c r="M23" s="24">
        <v>14.4</v>
      </c>
      <c r="N23" s="24">
        <v>0.5</v>
      </c>
      <c r="O23" s="25">
        <v>0.5</v>
      </c>
      <c r="P23" s="87">
        <f t="shared" si="2"/>
        <v>9</v>
      </c>
      <c r="Q23" s="75">
        <f t="shared" si="3"/>
        <v>3</v>
      </c>
      <c r="R23" s="81" t="str">
        <f t="shared" si="1"/>
        <v>93</v>
      </c>
    </row>
    <row r="24" spans="1:18" ht="16.5" x14ac:dyDescent="0.25">
      <c r="A24" s="89" t="str">
        <f t="shared" si="0"/>
        <v>94-60562719</v>
      </c>
      <c r="B24" s="85" t="s">
        <v>880</v>
      </c>
      <c r="C24" s="82" t="s">
        <v>65</v>
      </c>
      <c r="D24" s="83" t="s">
        <v>12</v>
      </c>
      <c r="E24" s="21">
        <v>42380</v>
      </c>
      <c r="F24" s="38">
        <v>60562719</v>
      </c>
      <c r="G24" s="22" t="s">
        <v>14</v>
      </c>
      <c r="H24" s="23" t="s">
        <v>54</v>
      </c>
      <c r="I24" s="22" t="s">
        <v>190</v>
      </c>
      <c r="J24" s="22" t="s">
        <v>17</v>
      </c>
      <c r="K24" s="22" t="s">
        <v>18</v>
      </c>
      <c r="L24" s="24">
        <v>320</v>
      </c>
      <c r="M24" s="24">
        <v>8.4</v>
      </c>
      <c r="N24" s="24">
        <v>0.5</v>
      </c>
      <c r="O24" s="25">
        <v>0.5</v>
      </c>
      <c r="P24" s="87">
        <f t="shared" si="2"/>
        <v>9</v>
      </c>
      <c r="Q24" s="75">
        <f t="shared" si="3"/>
        <v>4</v>
      </c>
      <c r="R24" s="81" t="str">
        <f t="shared" si="1"/>
        <v>94</v>
      </c>
    </row>
    <row r="25" spans="1:18" ht="16.5" x14ac:dyDescent="0.25">
      <c r="A25" s="89" t="str">
        <f t="shared" si="0"/>
        <v>95-60562719</v>
      </c>
      <c r="B25" s="85" t="s">
        <v>881</v>
      </c>
      <c r="C25" s="82" t="s">
        <v>66</v>
      </c>
      <c r="D25" s="83" t="s">
        <v>12</v>
      </c>
      <c r="E25" s="21">
        <v>42380</v>
      </c>
      <c r="F25" s="38">
        <v>60562719</v>
      </c>
      <c r="G25" s="22" t="s">
        <v>14</v>
      </c>
      <c r="H25" s="23" t="s">
        <v>54</v>
      </c>
      <c r="I25" s="22" t="s">
        <v>190</v>
      </c>
      <c r="J25" s="22" t="s">
        <v>20</v>
      </c>
      <c r="K25" s="22" t="s">
        <v>18</v>
      </c>
      <c r="L25" s="24">
        <v>320</v>
      </c>
      <c r="M25" s="24">
        <v>2.2000000000000002</v>
      </c>
      <c r="N25" s="24">
        <v>0.5</v>
      </c>
      <c r="O25" s="25">
        <v>0.5</v>
      </c>
      <c r="P25" s="87">
        <f t="shared" si="2"/>
        <v>9</v>
      </c>
      <c r="Q25" s="75">
        <f t="shared" si="3"/>
        <v>5</v>
      </c>
      <c r="R25" s="81" t="str">
        <f t="shared" si="1"/>
        <v>95</v>
      </c>
    </row>
    <row r="26" spans="1:18" ht="16.5" x14ac:dyDescent="0.25">
      <c r="A26" s="89" t="str">
        <f t="shared" si="0"/>
        <v>101-73017376</v>
      </c>
      <c r="B26" s="85" t="s">
        <v>882</v>
      </c>
      <c r="C26" s="82" t="s">
        <v>69</v>
      </c>
      <c r="D26" s="83" t="s">
        <v>12</v>
      </c>
      <c r="E26" s="21">
        <v>42380</v>
      </c>
      <c r="F26" s="38">
        <v>73017376</v>
      </c>
      <c r="G26" s="22" t="s">
        <v>23</v>
      </c>
      <c r="H26" s="23" t="s">
        <v>42</v>
      </c>
      <c r="I26" s="22" t="s">
        <v>206</v>
      </c>
      <c r="J26" s="22" t="s">
        <v>35</v>
      </c>
      <c r="K26" s="22" t="s">
        <v>18</v>
      </c>
      <c r="L26" s="24">
        <v>320</v>
      </c>
      <c r="M26" s="24">
        <v>20.6</v>
      </c>
      <c r="N26" s="24">
        <v>0.5</v>
      </c>
      <c r="O26" s="25">
        <v>0.5</v>
      </c>
      <c r="P26" s="87">
        <f t="shared" si="2"/>
        <v>10</v>
      </c>
      <c r="Q26" s="75">
        <f t="shared" si="3"/>
        <v>1</v>
      </c>
      <c r="R26" s="81" t="str">
        <f t="shared" si="1"/>
        <v>101</v>
      </c>
    </row>
    <row r="27" spans="1:18" ht="16.5" x14ac:dyDescent="0.25">
      <c r="A27" s="89" t="str">
        <f t="shared" si="0"/>
        <v>102-73017376</v>
      </c>
      <c r="B27" s="85" t="s">
        <v>883</v>
      </c>
      <c r="C27" s="82" t="s">
        <v>70</v>
      </c>
      <c r="D27" s="83" t="s">
        <v>12</v>
      </c>
      <c r="E27" s="21">
        <v>42380</v>
      </c>
      <c r="F27" s="38">
        <v>73017376</v>
      </c>
      <c r="G27" s="22" t="s">
        <v>23</v>
      </c>
      <c r="H27" s="23" t="s">
        <v>42</v>
      </c>
      <c r="I27" s="22" t="s">
        <v>206</v>
      </c>
      <c r="J27" s="22" t="s">
        <v>37</v>
      </c>
      <c r="K27" s="22" t="s">
        <v>18</v>
      </c>
      <c r="L27" s="24">
        <v>320</v>
      </c>
      <c r="M27" s="24">
        <v>14.4</v>
      </c>
      <c r="N27" s="24">
        <v>0.5</v>
      </c>
      <c r="O27" s="25">
        <v>0.5</v>
      </c>
      <c r="P27" s="87">
        <f t="shared" si="2"/>
        <v>10</v>
      </c>
      <c r="Q27" s="75">
        <f t="shared" si="3"/>
        <v>2</v>
      </c>
      <c r="R27" s="81" t="str">
        <f t="shared" si="1"/>
        <v>102</v>
      </c>
    </row>
    <row r="28" spans="1:18" ht="16.5" x14ac:dyDescent="0.25">
      <c r="A28" s="89" t="str">
        <f t="shared" si="0"/>
        <v>103-73017376</v>
      </c>
      <c r="B28" s="85" t="s">
        <v>884</v>
      </c>
      <c r="C28" s="82" t="s">
        <v>71</v>
      </c>
      <c r="D28" s="83" t="s">
        <v>12</v>
      </c>
      <c r="E28" s="21">
        <v>42380</v>
      </c>
      <c r="F28" s="38">
        <v>73017376</v>
      </c>
      <c r="G28" s="22" t="s">
        <v>23</v>
      </c>
      <c r="H28" s="23" t="s">
        <v>42</v>
      </c>
      <c r="I28" s="22" t="s">
        <v>206</v>
      </c>
      <c r="J28" s="22" t="s">
        <v>17</v>
      </c>
      <c r="K28" s="22" t="s">
        <v>18</v>
      </c>
      <c r="L28" s="24">
        <v>320</v>
      </c>
      <c r="M28" s="24">
        <v>8.4</v>
      </c>
      <c r="N28" s="24">
        <v>0.5</v>
      </c>
      <c r="O28" s="25">
        <v>0.5</v>
      </c>
      <c r="P28" s="87">
        <f t="shared" si="2"/>
        <v>10</v>
      </c>
      <c r="Q28" s="75">
        <f t="shared" si="3"/>
        <v>3</v>
      </c>
      <c r="R28" s="81" t="str">
        <f t="shared" si="1"/>
        <v>103</v>
      </c>
    </row>
    <row r="29" spans="1:18" ht="16.5" x14ac:dyDescent="0.25">
      <c r="A29" s="89" t="str">
        <f t="shared" si="0"/>
        <v>104-73017376</v>
      </c>
      <c r="B29" s="85" t="s">
        <v>885</v>
      </c>
      <c r="C29" s="82" t="s">
        <v>72</v>
      </c>
      <c r="D29" s="83" t="s">
        <v>12</v>
      </c>
      <c r="E29" s="21">
        <v>42380</v>
      </c>
      <c r="F29" s="38">
        <v>73017376</v>
      </c>
      <c r="G29" s="22" t="s">
        <v>23</v>
      </c>
      <c r="H29" s="23" t="s">
        <v>42</v>
      </c>
      <c r="I29" s="22" t="s">
        <v>206</v>
      </c>
      <c r="J29" s="22" t="s">
        <v>20</v>
      </c>
      <c r="K29" s="22" t="s">
        <v>18</v>
      </c>
      <c r="L29" s="24">
        <v>320</v>
      </c>
      <c r="M29" s="24">
        <v>2.2000000000000002</v>
      </c>
      <c r="N29" s="24">
        <v>0.5</v>
      </c>
      <c r="O29" s="25">
        <v>0.5</v>
      </c>
      <c r="P29" s="87">
        <f t="shared" si="2"/>
        <v>10</v>
      </c>
      <c r="Q29" s="75">
        <f t="shared" si="3"/>
        <v>4</v>
      </c>
      <c r="R29" s="81" t="str">
        <f t="shared" si="1"/>
        <v>104</v>
      </c>
    </row>
    <row r="30" spans="1:18" ht="16.5" x14ac:dyDescent="0.25">
      <c r="A30" s="89" t="str">
        <f t="shared" si="0"/>
        <v>111-61289865</v>
      </c>
      <c r="B30" s="85" t="s">
        <v>886</v>
      </c>
      <c r="C30" s="82" t="s">
        <v>73</v>
      </c>
      <c r="D30" s="83" t="s">
        <v>12</v>
      </c>
      <c r="E30" s="21">
        <v>42381</v>
      </c>
      <c r="F30" s="38">
        <v>61289865</v>
      </c>
      <c r="G30" s="22" t="s">
        <v>14</v>
      </c>
      <c r="H30" s="23" t="s">
        <v>54</v>
      </c>
      <c r="I30" s="22" t="s">
        <v>180</v>
      </c>
      <c r="J30" s="22" t="s">
        <v>33</v>
      </c>
      <c r="K30" s="22" t="s">
        <v>18</v>
      </c>
      <c r="L30" s="24">
        <v>320</v>
      </c>
      <c r="M30" s="24">
        <v>26.8</v>
      </c>
      <c r="N30" s="24">
        <v>0.5</v>
      </c>
      <c r="O30" s="25">
        <v>0.5</v>
      </c>
      <c r="P30" s="87">
        <f t="shared" si="2"/>
        <v>11</v>
      </c>
      <c r="Q30" s="75">
        <f t="shared" si="3"/>
        <v>1</v>
      </c>
      <c r="R30" s="81" t="str">
        <f t="shared" si="1"/>
        <v>111</v>
      </c>
    </row>
    <row r="31" spans="1:18" ht="16.5" x14ac:dyDescent="0.25">
      <c r="A31" s="89" t="str">
        <f t="shared" si="0"/>
        <v>112-61289865</v>
      </c>
      <c r="B31" s="85" t="s">
        <v>887</v>
      </c>
      <c r="C31" s="82" t="s">
        <v>74</v>
      </c>
      <c r="D31" s="83" t="s">
        <v>12</v>
      </c>
      <c r="E31" s="21">
        <v>42381</v>
      </c>
      <c r="F31" s="38">
        <v>61289865</v>
      </c>
      <c r="G31" s="22" t="s">
        <v>14</v>
      </c>
      <c r="H31" s="23" t="s">
        <v>54</v>
      </c>
      <c r="I31" s="22" t="s">
        <v>180</v>
      </c>
      <c r="J31" s="22" t="s">
        <v>35</v>
      </c>
      <c r="K31" s="22" t="s">
        <v>18</v>
      </c>
      <c r="L31" s="24">
        <v>320</v>
      </c>
      <c r="M31" s="24">
        <v>20.8</v>
      </c>
      <c r="N31" s="24">
        <v>0.5</v>
      </c>
      <c r="O31" s="25">
        <v>0.5</v>
      </c>
      <c r="P31" s="87">
        <f t="shared" si="2"/>
        <v>11</v>
      </c>
      <c r="Q31" s="75">
        <f t="shared" si="3"/>
        <v>2</v>
      </c>
      <c r="R31" s="81" t="str">
        <f t="shared" si="1"/>
        <v>112</v>
      </c>
    </row>
    <row r="32" spans="1:18" ht="16.5" x14ac:dyDescent="0.25">
      <c r="A32" s="89" t="str">
        <f t="shared" si="0"/>
        <v>113-61289865</v>
      </c>
      <c r="B32" s="85" t="s">
        <v>888</v>
      </c>
      <c r="C32" s="82" t="s">
        <v>75</v>
      </c>
      <c r="D32" s="83" t="s">
        <v>12</v>
      </c>
      <c r="E32" s="21">
        <v>42381</v>
      </c>
      <c r="F32" s="38">
        <v>61289865</v>
      </c>
      <c r="G32" s="22" t="s">
        <v>14</v>
      </c>
      <c r="H32" s="23" t="s">
        <v>54</v>
      </c>
      <c r="I32" s="22" t="s">
        <v>180</v>
      </c>
      <c r="J32" s="22" t="s">
        <v>37</v>
      </c>
      <c r="K32" s="22" t="s">
        <v>18</v>
      </c>
      <c r="L32" s="24">
        <v>320</v>
      </c>
      <c r="M32" s="24">
        <v>14.6</v>
      </c>
      <c r="N32" s="24">
        <v>0.5</v>
      </c>
      <c r="O32" s="25">
        <v>0.5</v>
      </c>
      <c r="P32" s="87">
        <f t="shared" si="2"/>
        <v>11</v>
      </c>
      <c r="Q32" s="75">
        <f t="shared" si="3"/>
        <v>3</v>
      </c>
      <c r="R32" s="81" t="str">
        <f t="shared" si="1"/>
        <v>113</v>
      </c>
    </row>
    <row r="33" spans="1:18" ht="16.5" x14ac:dyDescent="0.25">
      <c r="A33" s="89" t="str">
        <f t="shared" si="0"/>
        <v>114-61289865</v>
      </c>
      <c r="B33" s="85" t="s">
        <v>889</v>
      </c>
      <c r="C33" s="82" t="s">
        <v>76</v>
      </c>
      <c r="D33" s="83" t="s">
        <v>12</v>
      </c>
      <c r="E33" s="21">
        <v>42381</v>
      </c>
      <c r="F33" s="38">
        <v>61289865</v>
      </c>
      <c r="G33" s="22" t="s">
        <v>14</v>
      </c>
      <c r="H33" s="23" t="s">
        <v>54</v>
      </c>
      <c r="I33" s="22" t="s">
        <v>180</v>
      </c>
      <c r="J33" s="22" t="s">
        <v>17</v>
      </c>
      <c r="K33" s="22" t="s">
        <v>18</v>
      </c>
      <c r="L33" s="24">
        <v>320</v>
      </c>
      <c r="M33" s="24">
        <v>8.6</v>
      </c>
      <c r="N33" s="24">
        <v>0.5</v>
      </c>
      <c r="O33" s="25">
        <v>0.5</v>
      </c>
      <c r="P33" s="87">
        <f t="shared" si="2"/>
        <v>11</v>
      </c>
      <c r="Q33" s="75">
        <f t="shared" si="3"/>
        <v>4</v>
      </c>
      <c r="R33" s="81" t="str">
        <f t="shared" si="1"/>
        <v>114</v>
      </c>
    </row>
    <row r="34" spans="1:18" ht="16.5" x14ac:dyDescent="0.25">
      <c r="A34" s="89" t="str">
        <f t="shared" si="0"/>
        <v>115-61289865</v>
      </c>
      <c r="B34" s="85" t="s">
        <v>890</v>
      </c>
      <c r="C34" s="82" t="s">
        <v>77</v>
      </c>
      <c r="D34" s="83" t="s">
        <v>12</v>
      </c>
      <c r="E34" s="21">
        <v>42381</v>
      </c>
      <c r="F34" s="38">
        <v>61289865</v>
      </c>
      <c r="G34" s="22" t="s">
        <v>14</v>
      </c>
      <c r="H34" s="23" t="s">
        <v>54</v>
      </c>
      <c r="I34" s="22" t="s">
        <v>180</v>
      </c>
      <c r="J34" s="22" t="s">
        <v>20</v>
      </c>
      <c r="K34" s="22" t="s">
        <v>18</v>
      </c>
      <c r="L34" s="24">
        <v>320</v>
      </c>
      <c r="M34" s="24">
        <v>2.4</v>
      </c>
      <c r="N34" s="24">
        <v>0.5</v>
      </c>
      <c r="O34" s="25">
        <v>0.5</v>
      </c>
      <c r="P34" s="87">
        <f t="shared" si="2"/>
        <v>11</v>
      </c>
      <c r="Q34" s="75">
        <f t="shared" si="3"/>
        <v>5</v>
      </c>
      <c r="R34" s="81" t="str">
        <f t="shared" si="1"/>
        <v>115</v>
      </c>
    </row>
    <row r="35" spans="1:18" ht="16.5" x14ac:dyDescent="0.25">
      <c r="A35" s="89" t="str">
        <f t="shared" si="0"/>
        <v>121-73197132</v>
      </c>
      <c r="B35" s="85" t="s">
        <v>891</v>
      </c>
      <c r="C35" s="82" t="s">
        <v>78</v>
      </c>
      <c r="D35" s="83" t="s">
        <v>12</v>
      </c>
      <c r="E35" s="21">
        <v>42382</v>
      </c>
      <c r="F35" s="38">
        <v>73197132</v>
      </c>
      <c r="G35" s="22" t="s">
        <v>14</v>
      </c>
      <c r="H35" s="23" t="s">
        <v>129</v>
      </c>
      <c r="I35" s="22" t="s">
        <v>157</v>
      </c>
      <c r="J35" s="22" t="s">
        <v>20</v>
      </c>
      <c r="K35" s="22" t="s">
        <v>18</v>
      </c>
      <c r="L35" s="24">
        <v>320</v>
      </c>
      <c r="M35" s="24">
        <v>2.6</v>
      </c>
      <c r="N35" s="24">
        <v>0.5</v>
      </c>
      <c r="O35" s="25">
        <v>0.5</v>
      </c>
      <c r="P35" s="87">
        <f t="shared" si="2"/>
        <v>12</v>
      </c>
      <c r="Q35" s="75">
        <f t="shared" si="3"/>
        <v>1</v>
      </c>
      <c r="R35" s="81" t="str">
        <f t="shared" si="1"/>
        <v>121</v>
      </c>
    </row>
    <row r="36" spans="1:18" ht="16.5" x14ac:dyDescent="0.25">
      <c r="A36" s="89" t="str">
        <f t="shared" si="0"/>
        <v>131-74048800</v>
      </c>
      <c r="B36" s="85" t="s">
        <v>892</v>
      </c>
      <c r="C36" s="82" t="s">
        <v>80</v>
      </c>
      <c r="D36" s="83" t="s">
        <v>12</v>
      </c>
      <c r="E36" s="21">
        <v>42382</v>
      </c>
      <c r="F36" s="38">
        <v>74048800</v>
      </c>
      <c r="G36" s="22" t="s">
        <v>14</v>
      </c>
      <c r="H36" s="23" t="s">
        <v>129</v>
      </c>
      <c r="I36" s="22" t="s">
        <v>162</v>
      </c>
      <c r="J36" s="22" t="s">
        <v>37</v>
      </c>
      <c r="K36" s="22" t="s">
        <v>18</v>
      </c>
      <c r="L36" s="24">
        <v>320</v>
      </c>
      <c r="M36" s="24">
        <v>14.8</v>
      </c>
      <c r="N36" s="24">
        <v>0.5</v>
      </c>
      <c r="O36" s="25">
        <v>0.5</v>
      </c>
      <c r="P36" s="87">
        <f t="shared" si="2"/>
        <v>13</v>
      </c>
      <c r="Q36" s="75">
        <f t="shared" si="3"/>
        <v>1</v>
      </c>
      <c r="R36" s="81" t="str">
        <f t="shared" si="1"/>
        <v>131</v>
      </c>
    </row>
    <row r="37" spans="1:18" ht="16.5" x14ac:dyDescent="0.25">
      <c r="A37" s="89" t="str">
        <f t="shared" si="0"/>
        <v>132-74048800</v>
      </c>
      <c r="B37" s="85" t="s">
        <v>893</v>
      </c>
      <c r="C37" s="82" t="s">
        <v>82</v>
      </c>
      <c r="D37" s="83" t="s">
        <v>12</v>
      </c>
      <c r="E37" s="21">
        <v>42382</v>
      </c>
      <c r="F37" s="38">
        <v>74048800</v>
      </c>
      <c r="G37" s="22" t="s">
        <v>14</v>
      </c>
      <c r="H37" s="23" t="s">
        <v>129</v>
      </c>
      <c r="I37" s="22" t="s">
        <v>162</v>
      </c>
      <c r="J37" s="22" t="s">
        <v>17</v>
      </c>
      <c r="K37" s="22" t="s">
        <v>18</v>
      </c>
      <c r="L37" s="24">
        <v>320</v>
      </c>
      <c r="M37" s="24">
        <v>8.8000000000000007</v>
      </c>
      <c r="N37" s="24">
        <v>0.5</v>
      </c>
      <c r="O37" s="25">
        <v>0.5</v>
      </c>
      <c r="P37" s="87">
        <f t="shared" si="2"/>
        <v>13</v>
      </c>
      <c r="Q37" s="75">
        <f t="shared" si="3"/>
        <v>2</v>
      </c>
      <c r="R37" s="81" t="str">
        <f t="shared" si="1"/>
        <v>132</v>
      </c>
    </row>
    <row r="38" spans="1:18" ht="16.5" x14ac:dyDescent="0.25">
      <c r="A38" s="89" t="str">
        <f t="shared" si="0"/>
        <v>133-74048800</v>
      </c>
      <c r="B38" s="85" t="s">
        <v>894</v>
      </c>
      <c r="C38" s="82" t="s">
        <v>85</v>
      </c>
      <c r="D38" s="83" t="s">
        <v>12</v>
      </c>
      <c r="E38" s="21">
        <v>42382</v>
      </c>
      <c r="F38" s="38">
        <v>74048800</v>
      </c>
      <c r="G38" s="22" t="s">
        <v>14</v>
      </c>
      <c r="H38" s="23" t="s">
        <v>129</v>
      </c>
      <c r="I38" s="22" t="s">
        <v>162</v>
      </c>
      <c r="J38" s="22" t="s">
        <v>20</v>
      </c>
      <c r="K38" s="22" t="s">
        <v>18</v>
      </c>
      <c r="L38" s="24">
        <v>320</v>
      </c>
      <c r="M38" s="24">
        <v>2.6</v>
      </c>
      <c r="N38" s="24">
        <v>0.5</v>
      </c>
      <c r="O38" s="25">
        <v>0.5</v>
      </c>
      <c r="P38" s="87">
        <f t="shared" si="2"/>
        <v>13</v>
      </c>
      <c r="Q38" s="75">
        <f t="shared" si="3"/>
        <v>3</v>
      </c>
      <c r="R38" s="81" t="str">
        <f t="shared" si="1"/>
        <v>133</v>
      </c>
    </row>
    <row r="39" spans="1:18" ht="16.5" x14ac:dyDescent="0.25">
      <c r="A39" s="89" t="str">
        <f t="shared" si="0"/>
        <v>141-75845013</v>
      </c>
      <c r="B39" s="85" t="s">
        <v>895</v>
      </c>
      <c r="C39" s="82" t="s">
        <v>86</v>
      </c>
      <c r="D39" s="83" t="s">
        <v>12</v>
      </c>
      <c r="E39" s="21">
        <v>42383</v>
      </c>
      <c r="F39" s="38">
        <v>75845013</v>
      </c>
      <c r="G39" s="22" t="s">
        <v>23</v>
      </c>
      <c r="H39" s="23" t="s">
        <v>54</v>
      </c>
      <c r="I39" s="22" t="s">
        <v>55</v>
      </c>
      <c r="J39" s="22" t="s">
        <v>33</v>
      </c>
      <c r="K39" s="22" t="s">
        <v>18</v>
      </c>
      <c r="L39" s="24">
        <v>320</v>
      </c>
      <c r="M39" s="24">
        <v>27.2</v>
      </c>
      <c r="N39" s="24">
        <v>0.5</v>
      </c>
      <c r="O39" s="25">
        <v>0.5</v>
      </c>
      <c r="P39" s="87">
        <f t="shared" si="2"/>
        <v>14</v>
      </c>
      <c r="Q39" s="75">
        <f t="shared" si="3"/>
        <v>1</v>
      </c>
      <c r="R39" s="81" t="str">
        <f t="shared" si="1"/>
        <v>141</v>
      </c>
    </row>
    <row r="40" spans="1:18" ht="16.5" x14ac:dyDescent="0.25">
      <c r="A40" s="89" t="str">
        <f t="shared" si="0"/>
        <v>142-75845013</v>
      </c>
      <c r="B40" s="85" t="s">
        <v>896</v>
      </c>
      <c r="C40" s="82" t="s">
        <v>87</v>
      </c>
      <c r="D40" s="83" t="s">
        <v>12</v>
      </c>
      <c r="E40" s="21">
        <v>42383</v>
      </c>
      <c r="F40" s="38">
        <v>75845013</v>
      </c>
      <c r="G40" s="22" t="s">
        <v>23</v>
      </c>
      <c r="H40" s="23" t="s">
        <v>54</v>
      </c>
      <c r="I40" s="22" t="s">
        <v>55</v>
      </c>
      <c r="J40" s="22" t="s">
        <v>35</v>
      </c>
      <c r="K40" s="22" t="s">
        <v>18</v>
      </c>
      <c r="L40" s="24">
        <v>320</v>
      </c>
      <c r="M40" s="24">
        <v>21.2</v>
      </c>
      <c r="N40" s="24">
        <v>0.5</v>
      </c>
      <c r="O40" s="25">
        <v>0.5</v>
      </c>
      <c r="P40" s="87">
        <f t="shared" si="2"/>
        <v>14</v>
      </c>
      <c r="Q40" s="75">
        <f t="shared" si="3"/>
        <v>2</v>
      </c>
      <c r="R40" s="81" t="str">
        <f t="shared" si="1"/>
        <v>142</v>
      </c>
    </row>
    <row r="41" spans="1:18" ht="16.5" x14ac:dyDescent="0.25">
      <c r="A41" s="89" t="str">
        <f t="shared" si="0"/>
        <v>143-75845013</v>
      </c>
      <c r="B41" s="85" t="s">
        <v>897</v>
      </c>
      <c r="C41" s="82" t="s">
        <v>88</v>
      </c>
      <c r="D41" s="83" t="s">
        <v>12</v>
      </c>
      <c r="E41" s="21">
        <v>42383</v>
      </c>
      <c r="F41" s="38">
        <v>75845013</v>
      </c>
      <c r="G41" s="22" t="s">
        <v>23</v>
      </c>
      <c r="H41" s="23" t="s">
        <v>54</v>
      </c>
      <c r="I41" s="22" t="s">
        <v>55</v>
      </c>
      <c r="J41" s="22" t="s">
        <v>37</v>
      </c>
      <c r="K41" s="22" t="s">
        <v>18</v>
      </c>
      <c r="L41" s="24">
        <v>320</v>
      </c>
      <c r="M41" s="24">
        <v>15</v>
      </c>
      <c r="N41" s="24">
        <v>0.5</v>
      </c>
      <c r="O41" s="25">
        <v>0.5</v>
      </c>
      <c r="P41" s="87">
        <f t="shared" si="2"/>
        <v>14</v>
      </c>
      <c r="Q41" s="75">
        <f t="shared" si="3"/>
        <v>3</v>
      </c>
      <c r="R41" s="81" t="str">
        <f t="shared" si="1"/>
        <v>143</v>
      </c>
    </row>
    <row r="42" spans="1:18" ht="16.5" x14ac:dyDescent="0.25">
      <c r="A42" s="89" t="str">
        <f t="shared" si="0"/>
        <v>144-75845013</v>
      </c>
      <c r="B42" s="85" t="s">
        <v>898</v>
      </c>
      <c r="C42" s="82" t="s">
        <v>90</v>
      </c>
      <c r="D42" s="83" t="s">
        <v>12</v>
      </c>
      <c r="E42" s="21">
        <v>42383</v>
      </c>
      <c r="F42" s="38">
        <v>75845013</v>
      </c>
      <c r="G42" s="22" t="s">
        <v>23</v>
      </c>
      <c r="H42" s="23" t="s">
        <v>54</v>
      </c>
      <c r="I42" s="22" t="s">
        <v>55</v>
      </c>
      <c r="J42" s="22" t="s">
        <v>17</v>
      </c>
      <c r="K42" s="22" t="s">
        <v>18</v>
      </c>
      <c r="L42" s="24">
        <v>320</v>
      </c>
      <c r="M42" s="24">
        <v>9</v>
      </c>
      <c r="N42" s="24">
        <v>0.5</v>
      </c>
      <c r="O42" s="25">
        <v>0.5</v>
      </c>
      <c r="P42" s="87">
        <f t="shared" si="2"/>
        <v>14</v>
      </c>
      <c r="Q42" s="75">
        <f t="shared" si="3"/>
        <v>4</v>
      </c>
      <c r="R42" s="81" t="str">
        <f t="shared" si="1"/>
        <v>144</v>
      </c>
    </row>
    <row r="43" spans="1:18" ht="16.5" x14ac:dyDescent="0.25">
      <c r="A43" s="89" t="str">
        <f t="shared" si="0"/>
        <v>145-75845013</v>
      </c>
      <c r="B43" s="85" t="s">
        <v>899</v>
      </c>
      <c r="C43" s="82" t="s">
        <v>91</v>
      </c>
      <c r="D43" s="83" t="s">
        <v>12</v>
      </c>
      <c r="E43" s="21">
        <v>42383</v>
      </c>
      <c r="F43" s="38">
        <v>75845013</v>
      </c>
      <c r="G43" s="22" t="s">
        <v>23</v>
      </c>
      <c r="H43" s="23" t="s">
        <v>54</v>
      </c>
      <c r="I43" s="22" t="s">
        <v>55</v>
      </c>
      <c r="J43" s="22" t="s">
        <v>20</v>
      </c>
      <c r="K43" s="22" t="s">
        <v>18</v>
      </c>
      <c r="L43" s="24">
        <v>320</v>
      </c>
      <c r="M43" s="24">
        <v>2.8</v>
      </c>
      <c r="N43" s="24">
        <v>0.5</v>
      </c>
      <c r="O43" s="25">
        <v>0.5</v>
      </c>
      <c r="P43" s="87">
        <f t="shared" si="2"/>
        <v>14</v>
      </c>
      <c r="Q43" s="75">
        <f t="shared" si="3"/>
        <v>5</v>
      </c>
      <c r="R43" s="81" t="str">
        <f t="shared" si="1"/>
        <v>145</v>
      </c>
    </row>
    <row r="44" spans="1:18" ht="16.5" x14ac:dyDescent="0.25">
      <c r="A44" s="89" t="str">
        <f t="shared" si="0"/>
        <v>151-71263946</v>
      </c>
      <c r="B44" s="85" t="s">
        <v>900</v>
      </c>
      <c r="C44" s="82" t="s">
        <v>93</v>
      </c>
      <c r="D44" s="83" t="s">
        <v>12</v>
      </c>
      <c r="E44" s="21">
        <v>42383</v>
      </c>
      <c r="F44" s="38">
        <v>71263946</v>
      </c>
      <c r="G44" s="22" t="s">
        <v>23</v>
      </c>
      <c r="H44" s="23" t="s">
        <v>24</v>
      </c>
      <c r="I44" s="22" t="s">
        <v>116</v>
      </c>
      <c r="J44" s="22" t="s">
        <v>29</v>
      </c>
      <c r="K44" s="22" t="s">
        <v>18</v>
      </c>
      <c r="L44" s="24">
        <v>320</v>
      </c>
      <c r="M44" s="24">
        <v>39.6</v>
      </c>
      <c r="N44" s="24">
        <v>0.5</v>
      </c>
      <c r="O44" s="25">
        <v>0.5</v>
      </c>
      <c r="P44" s="87">
        <f t="shared" si="2"/>
        <v>15</v>
      </c>
      <c r="Q44" s="75">
        <f t="shared" si="3"/>
        <v>1</v>
      </c>
      <c r="R44" s="81" t="str">
        <f t="shared" si="1"/>
        <v>151</v>
      </c>
    </row>
    <row r="45" spans="1:18" ht="16.5" x14ac:dyDescent="0.25">
      <c r="A45" s="89" t="str">
        <f t="shared" si="0"/>
        <v>152-71263946</v>
      </c>
      <c r="B45" s="85" t="s">
        <v>901</v>
      </c>
      <c r="C45" s="82" t="s">
        <v>94</v>
      </c>
      <c r="D45" s="83" t="s">
        <v>12</v>
      </c>
      <c r="E45" s="21">
        <v>42383</v>
      </c>
      <c r="F45" s="38">
        <v>71263946</v>
      </c>
      <c r="G45" s="22" t="s">
        <v>23</v>
      </c>
      <c r="H45" s="23" t="s">
        <v>24</v>
      </c>
      <c r="I45" s="22" t="s">
        <v>116</v>
      </c>
      <c r="J45" s="22" t="s">
        <v>31</v>
      </c>
      <c r="K45" s="22" t="s">
        <v>18</v>
      </c>
      <c r="L45" s="24">
        <v>320</v>
      </c>
      <c r="M45" s="24">
        <v>33.4</v>
      </c>
      <c r="N45" s="24">
        <v>0.5</v>
      </c>
      <c r="O45" s="25">
        <v>0.5</v>
      </c>
      <c r="P45" s="87">
        <f t="shared" si="2"/>
        <v>15</v>
      </c>
      <c r="Q45" s="75">
        <f t="shared" si="3"/>
        <v>2</v>
      </c>
      <c r="R45" s="81" t="str">
        <f t="shared" si="1"/>
        <v>152</v>
      </c>
    </row>
    <row r="46" spans="1:18" ht="16.5" x14ac:dyDescent="0.25">
      <c r="A46" s="89" t="str">
        <f t="shared" si="0"/>
        <v>153-71263946</v>
      </c>
      <c r="B46" s="85" t="s">
        <v>902</v>
      </c>
      <c r="C46" s="82" t="s">
        <v>95</v>
      </c>
      <c r="D46" s="83" t="s">
        <v>12</v>
      </c>
      <c r="E46" s="21">
        <v>42383</v>
      </c>
      <c r="F46" s="38">
        <v>71263946</v>
      </c>
      <c r="G46" s="22" t="s">
        <v>23</v>
      </c>
      <c r="H46" s="23" t="s">
        <v>24</v>
      </c>
      <c r="I46" s="22" t="s">
        <v>116</v>
      </c>
      <c r="J46" s="22" t="s">
        <v>33</v>
      </c>
      <c r="K46" s="22" t="s">
        <v>18</v>
      </c>
      <c r="L46" s="24">
        <v>320</v>
      </c>
      <c r="M46" s="24">
        <v>27.2</v>
      </c>
      <c r="N46" s="24">
        <v>0.5</v>
      </c>
      <c r="O46" s="25">
        <v>0.5</v>
      </c>
      <c r="P46" s="87">
        <f t="shared" si="2"/>
        <v>15</v>
      </c>
      <c r="Q46" s="75">
        <f t="shared" si="3"/>
        <v>3</v>
      </c>
      <c r="R46" s="81" t="str">
        <f t="shared" si="1"/>
        <v>153</v>
      </c>
    </row>
    <row r="47" spans="1:18" ht="16.5" x14ac:dyDescent="0.25">
      <c r="A47" s="89" t="str">
        <f t="shared" si="0"/>
        <v>154-71263946</v>
      </c>
      <c r="B47" s="85" t="s">
        <v>903</v>
      </c>
      <c r="C47" s="82" t="s">
        <v>96</v>
      </c>
      <c r="D47" s="83" t="s">
        <v>12</v>
      </c>
      <c r="E47" s="21">
        <v>42383</v>
      </c>
      <c r="F47" s="38">
        <v>71263946</v>
      </c>
      <c r="G47" s="22" t="s">
        <v>23</v>
      </c>
      <c r="H47" s="23" t="s">
        <v>24</v>
      </c>
      <c r="I47" s="22" t="s">
        <v>116</v>
      </c>
      <c r="J47" s="22" t="s">
        <v>35</v>
      </c>
      <c r="K47" s="22" t="s">
        <v>18</v>
      </c>
      <c r="L47" s="24">
        <v>320</v>
      </c>
      <c r="M47" s="24">
        <v>21.2</v>
      </c>
      <c r="N47" s="24">
        <v>0.5</v>
      </c>
      <c r="O47" s="25">
        <v>0.5</v>
      </c>
      <c r="P47" s="87">
        <f t="shared" si="2"/>
        <v>15</v>
      </c>
      <c r="Q47" s="75">
        <f t="shared" si="3"/>
        <v>4</v>
      </c>
      <c r="R47" s="81" t="str">
        <f t="shared" si="1"/>
        <v>154</v>
      </c>
    </row>
    <row r="48" spans="1:18" ht="16.5" x14ac:dyDescent="0.25">
      <c r="A48" s="89" t="str">
        <f t="shared" si="0"/>
        <v>155-71263946</v>
      </c>
      <c r="B48" s="85" t="s">
        <v>904</v>
      </c>
      <c r="C48" s="82" t="s">
        <v>97</v>
      </c>
      <c r="D48" s="83" t="s">
        <v>12</v>
      </c>
      <c r="E48" s="21">
        <v>42383</v>
      </c>
      <c r="F48" s="38">
        <v>71263946</v>
      </c>
      <c r="G48" s="22" t="s">
        <v>23</v>
      </c>
      <c r="H48" s="23" t="s">
        <v>24</v>
      </c>
      <c r="I48" s="22" t="s">
        <v>116</v>
      </c>
      <c r="J48" s="22" t="s">
        <v>37</v>
      </c>
      <c r="K48" s="22" t="s">
        <v>18</v>
      </c>
      <c r="L48" s="24">
        <v>320</v>
      </c>
      <c r="M48" s="24">
        <v>15</v>
      </c>
      <c r="N48" s="24">
        <v>0.5</v>
      </c>
      <c r="O48" s="25">
        <v>0.5</v>
      </c>
      <c r="P48" s="87">
        <f t="shared" si="2"/>
        <v>15</v>
      </c>
      <c r="Q48" s="75">
        <f t="shared" si="3"/>
        <v>5</v>
      </c>
      <c r="R48" s="81" t="str">
        <f t="shared" si="1"/>
        <v>155</v>
      </c>
    </row>
    <row r="49" spans="1:18" ht="16.5" x14ac:dyDescent="0.25">
      <c r="A49" s="89" t="str">
        <f t="shared" si="0"/>
        <v>156-71263946</v>
      </c>
      <c r="B49" s="85" t="s">
        <v>905</v>
      </c>
      <c r="C49" s="82" t="s">
        <v>98</v>
      </c>
      <c r="D49" s="83" t="s">
        <v>12</v>
      </c>
      <c r="E49" s="21">
        <v>42383</v>
      </c>
      <c r="F49" s="38">
        <v>71263946</v>
      </c>
      <c r="G49" s="22" t="s">
        <v>23</v>
      </c>
      <c r="H49" s="23" t="s">
        <v>24</v>
      </c>
      <c r="I49" s="22" t="s">
        <v>116</v>
      </c>
      <c r="J49" s="22" t="s">
        <v>17</v>
      </c>
      <c r="K49" s="22" t="s">
        <v>18</v>
      </c>
      <c r="L49" s="24">
        <v>320</v>
      </c>
      <c r="M49" s="24">
        <v>9</v>
      </c>
      <c r="N49" s="24">
        <v>0.5</v>
      </c>
      <c r="O49" s="25">
        <v>0.5</v>
      </c>
      <c r="P49" s="87">
        <f t="shared" si="2"/>
        <v>15</v>
      </c>
      <c r="Q49" s="75">
        <f t="shared" si="3"/>
        <v>6</v>
      </c>
      <c r="R49" s="81" t="str">
        <f t="shared" si="1"/>
        <v>156</v>
      </c>
    </row>
    <row r="50" spans="1:18" ht="16.5" x14ac:dyDescent="0.25">
      <c r="A50" s="89" t="str">
        <f t="shared" si="0"/>
        <v>161-61402382</v>
      </c>
      <c r="B50" s="85" t="s">
        <v>906</v>
      </c>
      <c r="C50" s="82" t="s">
        <v>100</v>
      </c>
      <c r="D50" s="83" t="s">
        <v>12</v>
      </c>
      <c r="E50" s="21">
        <v>42383</v>
      </c>
      <c r="F50" s="38">
        <v>61402382</v>
      </c>
      <c r="G50" s="22" t="s">
        <v>14</v>
      </c>
      <c r="H50" s="23" t="s">
        <v>24</v>
      </c>
      <c r="I50" s="22" t="s">
        <v>138</v>
      </c>
      <c r="J50" s="35" t="s">
        <v>37</v>
      </c>
      <c r="K50" s="22" t="s">
        <v>18</v>
      </c>
      <c r="L50" s="24">
        <v>320</v>
      </c>
      <c r="M50" s="24">
        <v>15</v>
      </c>
      <c r="N50" s="24">
        <v>0.5</v>
      </c>
      <c r="O50" s="25">
        <v>0.5</v>
      </c>
      <c r="P50" s="87">
        <f t="shared" si="2"/>
        <v>16</v>
      </c>
      <c r="Q50" s="75">
        <f t="shared" si="3"/>
        <v>1</v>
      </c>
      <c r="R50" s="81" t="str">
        <f t="shared" si="1"/>
        <v>161</v>
      </c>
    </row>
    <row r="51" spans="1:18" ht="16.5" x14ac:dyDescent="0.25">
      <c r="A51" s="89" t="str">
        <f t="shared" si="0"/>
        <v>171-72328817</v>
      </c>
      <c r="B51" s="85" t="s">
        <v>907</v>
      </c>
      <c r="C51" s="82" t="s">
        <v>101</v>
      </c>
      <c r="D51" s="83" t="s">
        <v>12</v>
      </c>
      <c r="E51" s="21">
        <v>42384</v>
      </c>
      <c r="F51" s="38">
        <v>72328817</v>
      </c>
      <c r="G51" s="22" t="s">
        <v>23</v>
      </c>
      <c r="H51" s="23" t="s">
        <v>24</v>
      </c>
      <c r="I51" s="22" t="s">
        <v>25</v>
      </c>
      <c r="J51" s="22" t="s">
        <v>20</v>
      </c>
      <c r="K51" s="22" t="s">
        <v>18</v>
      </c>
      <c r="L51" s="24">
        <v>320</v>
      </c>
      <c r="M51" s="24">
        <v>3</v>
      </c>
      <c r="N51" s="24">
        <v>0.5</v>
      </c>
      <c r="O51" s="25">
        <v>0.5</v>
      </c>
      <c r="P51" s="87">
        <f t="shared" si="2"/>
        <v>17</v>
      </c>
      <c r="Q51" s="75">
        <f t="shared" si="3"/>
        <v>1</v>
      </c>
      <c r="R51" s="81" t="str">
        <f t="shared" si="1"/>
        <v>171</v>
      </c>
    </row>
    <row r="52" spans="1:18" ht="16.5" x14ac:dyDescent="0.25">
      <c r="A52" s="89" t="str">
        <f t="shared" si="0"/>
        <v>181-72948740</v>
      </c>
      <c r="B52" s="85" t="s">
        <v>908</v>
      </c>
      <c r="C52" s="82" t="s">
        <v>102</v>
      </c>
      <c r="D52" s="83" t="s">
        <v>12</v>
      </c>
      <c r="E52" s="21">
        <v>42384</v>
      </c>
      <c r="F52" s="38">
        <v>72948740</v>
      </c>
      <c r="G52" s="22" t="s">
        <v>14</v>
      </c>
      <c r="H52" s="23" t="s">
        <v>15</v>
      </c>
      <c r="I52" s="35" t="s">
        <v>51</v>
      </c>
      <c r="J52" s="22" t="s">
        <v>20</v>
      </c>
      <c r="K52" s="22" t="s">
        <v>18</v>
      </c>
      <c r="L52" s="24">
        <v>320</v>
      </c>
      <c r="M52" s="24">
        <v>3</v>
      </c>
      <c r="N52" s="24">
        <v>0.5</v>
      </c>
      <c r="O52" s="25">
        <v>0.5</v>
      </c>
      <c r="P52" s="87">
        <f t="shared" si="2"/>
        <v>18</v>
      </c>
      <c r="Q52" s="75">
        <f t="shared" si="3"/>
        <v>1</v>
      </c>
      <c r="R52" s="81" t="str">
        <f t="shared" si="1"/>
        <v>181</v>
      </c>
    </row>
    <row r="53" spans="1:18" ht="16.5" x14ac:dyDescent="0.25">
      <c r="A53" s="89" t="str">
        <f t="shared" si="0"/>
        <v>191-60847062</v>
      </c>
      <c r="B53" s="85" t="s">
        <v>909</v>
      </c>
      <c r="C53" s="82" t="s">
        <v>103</v>
      </c>
      <c r="D53" s="83" t="s">
        <v>12</v>
      </c>
      <c r="E53" s="21">
        <v>42384</v>
      </c>
      <c r="F53" s="38">
        <v>60847062</v>
      </c>
      <c r="G53" s="22" t="s">
        <v>14</v>
      </c>
      <c r="H53" s="23" t="s">
        <v>42</v>
      </c>
      <c r="I53" s="22" t="s">
        <v>81</v>
      </c>
      <c r="J53" s="22" t="s">
        <v>20</v>
      </c>
      <c r="K53" s="22" t="s">
        <v>18</v>
      </c>
      <c r="L53" s="24">
        <v>320</v>
      </c>
      <c r="M53" s="24">
        <v>3</v>
      </c>
      <c r="N53" s="24">
        <v>0.5</v>
      </c>
      <c r="O53" s="25">
        <v>0.5</v>
      </c>
      <c r="P53" s="87">
        <f t="shared" si="2"/>
        <v>19</v>
      </c>
      <c r="Q53" s="75">
        <f t="shared" si="3"/>
        <v>1</v>
      </c>
      <c r="R53" s="81" t="str">
        <f t="shared" si="1"/>
        <v>191</v>
      </c>
    </row>
    <row r="54" spans="1:18" ht="16.5" x14ac:dyDescent="0.25">
      <c r="A54" s="89" t="str">
        <f t="shared" si="0"/>
        <v>201-61012299</v>
      </c>
      <c r="B54" s="85" t="s">
        <v>910</v>
      </c>
      <c r="C54" s="82" t="s">
        <v>104</v>
      </c>
      <c r="D54" s="83" t="s">
        <v>12</v>
      </c>
      <c r="E54" s="21">
        <v>42384</v>
      </c>
      <c r="F54" s="38">
        <v>61012299</v>
      </c>
      <c r="G54" s="22" t="s">
        <v>14</v>
      </c>
      <c r="H54" s="23" t="s">
        <v>42</v>
      </c>
      <c r="I54" s="22" t="s">
        <v>150</v>
      </c>
      <c r="J54" s="22" t="s">
        <v>48</v>
      </c>
      <c r="K54" s="22" t="s">
        <v>18</v>
      </c>
      <c r="L54" s="24">
        <v>320</v>
      </c>
      <c r="M54" s="24">
        <v>45.8</v>
      </c>
      <c r="N54" s="24">
        <v>0.5</v>
      </c>
      <c r="O54" s="25">
        <v>0.5</v>
      </c>
      <c r="P54" s="87">
        <f t="shared" si="2"/>
        <v>20</v>
      </c>
      <c r="Q54" s="75">
        <f t="shared" si="3"/>
        <v>1</v>
      </c>
      <c r="R54" s="81" t="str">
        <f t="shared" si="1"/>
        <v>201</v>
      </c>
    </row>
    <row r="55" spans="1:18" ht="16.5" x14ac:dyDescent="0.25">
      <c r="A55" s="89" t="str">
        <f t="shared" si="0"/>
        <v>202-61012299</v>
      </c>
      <c r="B55" s="85" t="s">
        <v>911</v>
      </c>
      <c r="C55" s="82" t="s">
        <v>105</v>
      </c>
      <c r="D55" s="83" t="s">
        <v>12</v>
      </c>
      <c r="E55" s="21">
        <v>42384</v>
      </c>
      <c r="F55" s="38">
        <v>61012299</v>
      </c>
      <c r="G55" s="22" t="s">
        <v>14</v>
      </c>
      <c r="H55" s="23" t="s">
        <v>42</v>
      </c>
      <c r="I55" s="22" t="s">
        <v>150</v>
      </c>
      <c r="J55" s="22" t="s">
        <v>29</v>
      </c>
      <c r="K55" s="22" t="s">
        <v>18</v>
      </c>
      <c r="L55" s="24">
        <v>320</v>
      </c>
      <c r="M55" s="24">
        <v>39.799999999999997</v>
      </c>
      <c r="N55" s="24">
        <v>0.5</v>
      </c>
      <c r="O55" s="25">
        <v>0.5</v>
      </c>
      <c r="P55" s="87">
        <f t="shared" si="2"/>
        <v>20</v>
      </c>
      <c r="Q55" s="75">
        <f t="shared" si="3"/>
        <v>2</v>
      </c>
      <c r="R55" s="81" t="str">
        <f t="shared" si="1"/>
        <v>202</v>
      </c>
    </row>
    <row r="56" spans="1:18" ht="16.5" x14ac:dyDescent="0.25">
      <c r="A56" s="89" t="str">
        <f t="shared" si="0"/>
        <v>203-61012299</v>
      </c>
      <c r="B56" s="85" t="s">
        <v>912</v>
      </c>
      <c r="C56" s="82" t="s">
        <v>107</v>
      </c>
      <c r="D56" s="83" t="s">
        <v>12</v>
      </c>
      <c r="E56" s="21">
        <v>42384</v>
      </c>
      <c r="F56" s="38">
        <v>61012299</v>
      </c>
      <c r="G56" s="22" t="s">
        <v>14</v>
      </c>
      <c r="H56" s="23" t="s">
        <v>42</v>
      </c>
      <c r="I56" s="22" t="s">
        <v>150</v>
      </c>
      <c r="J56" s="22" t="s">
        <v>31</v>
      </c>
      <c r="K56" s="22" t="s">
        <v>18</v>
      </c>
      <c r="L56" s="24">
        <v>320</v>
      </c>
      <c r="M56" s="24">
        <v>33.6</v>
      </c>
      <c r="N56" s="24">
        <v>0.5</v>
      </c>
      <c r="O56" s="25">
        <v>0.5</v>
      </c>
      <c r="P56" s="87">
        <f t="shared" si="2"/>
        <v>20</v>
      </c>
      <c r="Q56" s="75">
        <f t="shared" si="3"/>
        <v>3</v>
      </c>
      <c r="R56" s="81" t="str">
        <f t="shared" si="1"/>
        <v>203</v>
      </c>
    </row>
    <row r="57" spans="1:18" ht="16.5" x14ac:dyDescent="0.25">
      <c r="A57" s="89" t="str">
        <f t="shared" si="0"/>
        <v>211-73014871</v>
      </c>
      <c r="B57" s="85" t="s">
        <v>913</v>
      </c>
      <c r="C57" s="82" t="s">
        <v>108</v>
      </c>
      <c r="D57" s="83" t="s">
        <v>12</v>
      </c>
      <c r="E57" s="21">
        <v>42384</v>
      </c>
      <c r="F57" s="38">
        <v>73014871</v>
      </c>
      <c r="G57" s="22" t="s">
        <v>14</v>
      </c>
      <c r="H57" s="23" t="s">
        <v>129</v>
      </c>
      <c r="I57" s="22" t="s">
        <v>159</v>
      </c>
      <c r="J57" s="22" t="s">
        <v>33</v>
      </c>
      <c r="K57" s="22" t="s">
        <v>18</v>
      </c>
      <c r="L57" s="24">
        <v>320</v>
      </c>
      <c r="M57" s="24">
        <v>27.4</v>
      </c>
      <c r="N57" s="24">
        <v>0.5</v>
      </c>
      <c r="O57" s="25">
        <v>0.5</v>
      </c>
      <c r="P57" s="87">
        <f t="shared" si="2"/>
        <v>21</v>
      </c>
      <c r="Q57" s="75">
        <f t="shared" si="3"/>
        <v>1</v>
      </c>
      <c r="R57" s="81" t="str">
        <f t="shared" si="1"/>
        <v>211</v>
      </c>
    </row>
    <row r="58" spans="1:18" ht="16.5" x14ac:dyDescent="0.25">
      <c r="A58" s="89" t="str">
        <f t="shared" si="0"/>
        <v>212-73014871</v>
      </c>
      <c r="B58" s="85" t="s">
        <v>914</v>
      </c>
      <c r="C58" s="82" t="s">
        <v>109</v>
      </c>
      <c r="D58" s="83" t="s">
        <v>12</v>
      </c>
      <c r="E58" s="21">
        <v>42384</v>
      </c>
      <c r="F58" s="38">
        <v>73014871</v>
      </c>
      <c r="G58" s="22" t="s">
        <v>14</v>
      </c>
      <c r="H58" s="23" t="s">
        <v>129</v>
      </c>
      <c r="I58" s="22" t="s">
        <v>159</v>
      </c>
      <c r="J58" s="22" t="s">
        <v>35</v>
      </c>
      <c r="K58" s="22" t="s">
        <v>18</v>
      </c>
      <c r="L58" s="24">
        <v>320</v>
      </c>
      <c r="M58" s="24">
        <v>21.4</v>
      </c>
      <c r="N58" s="24">
        <v>0.5</v>
      </c>
      <c r="O58" s="25">
        <v>0.5</v>
      </c>
      <c r="P58" s="87">
        <f t="shared" si="2"/>
        <v>21</v>
      </c>
      <c r="Q58" s="75">
        <f t="shared" si="3"/>
        <v>2</v>
      </c>
      <c r="R58" s="81" t="str">
        <f t="shared" si="1"/>
        <v>212</v>
      </c>
    </row>
    <row r="59" spans="1:18" ht="16.5" x14ac:dyDescent="0.25">
      <c r="A59" s="89" t="str">
        <f t="shared" si="0"/>
        <v>221-75988887</v>
      </c>
      <c r="B59" s="85" t="s">
        <v>915</v>
      </c>
      <c r="C59" s="82" t="s">
        <v>112</v>
      </c>
      <c r="D59" s="83" t="s">
        <v>12</v>
      </c>
      <c r="E59" s="21">
        <v>42387</v>
      </c>
      <c r="F59" s="38">
        <v>75988887</v>
      </c>
      <c r="G59" s="22" t="s">
        <v>23</v>
      </c>
      <c r="H59" s="23" t="s">
        <v>42</v>
      </c>
      <c r="I59" s="22" t="s">
        <v>43</v>
      </c>
      <c r="J59" s="22" t="s">
        <v>44</v>
      </c>
      <c r="K59" s="22" t="s">
        <v>18</v>
      </c>
      <c r="L59" s="24">
        <v>320</v>
      </c>
      <c r="M59" s="24">
        <v>58.6</v>
      </c>
      <c r="N59" s="24">
        <v>0.5</v>
      </c>
      <c r="O59" s="25">
        <v>0.5</v>
      </c>
      <c r="P59" s="87">
        <f t="shared" si="2"/>
        <v>22</v>
      </c>
      <c r="Q59" s="75">
        <f t="shared" si="3"/>
        <v>1</v>
      </c>
      <c r="R59" s="81" t="str">
        <f t="shared" si="1"/>
        <v>221</v>
      </c>
    </row>
    <row r="60" spans="1:18" ht="16.5" x14ac:dyDescent="0.25">
      <c r="A60" s="89" t="str">
        <f t="shared" si="0"/>
        <v>222-75988887</v>
      </c>
      <c r="B60" s="85" t="s">
        <v>916</v>
      </c>
      <c r="C60" s="82" t="s">
        <v>114</v>
      </c>
      <c r="D60" s="83" t="s">
        <v>12</v>
      </c>
      <c r="E60" s="21">
        <v>42387</v>
      </c>
      <c r="F60" s="38">
        <v>75988887</v>
      </c>
      <c r="G60" s="22" t="s">
        <v>23</v>
      </c>
      <c r="H60" s="23" t="s">
        <v>42</v>
      </c>
      <c r="I60" s="22" t="s">
        <v>43</v>
      </c>
      <c r="J60" s="22" t="s">
        <v>46</v>
      </c>
      <c r="K60" s="22" t="s">
        <v>18</v>
      </c>
      <c r="L60" s="24">
        <v>320</v>
      </c>
      <c r="M60" s="24">
        <v>52.6</v>
      </c>
      <c r="N60" s="24">
        <v>0.5</v>
      </c>
      <c r="O60" s="25">
        <v>0.5</v>
      </c>
      <c r="P60" s="87">
        <f t="shared" si="2"/>
        <v>22</v>
      </c>
      <c r="Q60" s="75">
        <f t="shared" si="3"/>
        <v>2</v>
      </c>
      <c r="R60" s="81" t="str">
        <f t="shared" si="1"/>
        <v>222</v>
      </c>
    </row>
    <row r="61" spans="1:18" ht="16.5" x14ac:dyDescent="0.25">
      <c r="A61" s="89" t="str">
        <f t="shared" si="0"/>
        <v>223-75988887</v>
      </c>
      <c r="B61" s="85" t="s">
        <v>917</v>
      </c>
      <c r="C61" s="82" t="s">
        <v>117</v>
      </c>
      <c r="D61" s="83" t="s">
        <v>12</v>
      </c>
      <c r="E61" s="21">
        <v>42387</v>
      </c>
      <c r="F61" s="38">
        <v>75988887</v>
      </c>
      <c r="G61" s="22" t="s">
        <v>23</v>
      </c>
      <c r="H61" s="23" t="s">
        <v>42</v>
      </c>
      <c r="I61" s="22" t="s">
        <v>43</v>
      </c>
      <c r="J61" s="22" t="s">
        <v>48</v>
      </c>
      <c r="K61" s="22" t="s">
        <v>18</v>
      </c>
      <c r="L61" s="24">
        <v>320</v>
      </c>
      <c r="M61" s="24">
        <v>46.4</v>
      </c>
      <c r="N61" s="24">
        <v>0.5</v>
      </c>
      <c r="O61" s="25">
        <v>0.5</v>
      </c>
      <c r="P61" s="87">
        <f t="shared" si="2"/>
        <v>22</v>
      </c>
      <c r="Q61" s="75">
        <f t="shared" si="3"/>
        <v>3</v>
      </c>
      <c r="R61" s="81" t="str">
        <f t="shared" si="1"/>
        <v>223</v>
      </c>
    </row>
    <row r="62" spans="1:18" ht="16.5" x14ac:dyDescent="0.25">
      <c r="A62" s="89" t="str">
        <f t="shared" si="0"/>
        <v>231-61115072</v>
      </c>
      <c r="B62" s="85" t="s">
        <v>918</v>
      </c>
      <c r="C62" s="82" t="s">
        <v>118</v>
      </c>
      <c r="D62" s="83" t="s">
        <v>12</v>
      </c>
      <c r="E62" s="21">
        <v>42387</v>
      </c>
      <c r="F62" s="38">
        <v>61115072</v>
      </c>
      <c r="G62" s="22" t="s">
        <v>14</v>
      </c>
      <c r="H62" s="23" t="s">
        <v>54</v>
      </c>
      <c r="I62" s="22" t="s">
        <v>144</v>
      </c>
      <c r="J62" s="22" t="s">
        <v>37</v>
      </c>
      <c r="K62" s="22" t="s">
        <v>18</v>
      </c>
      <c r="L62" s="24">
        <v>320</v>
      </c>
      <c r="M62" s="24">
        <v>15.8</v>
      </c>
      <c r="N62" s="24">
        <v>0.5</v>
      </c>
      <c r="O62" s="25">
        <v>0.5</v>
      </c>
      <c r="P62" s="87">
        <f t="shared" si="2"/>
        <v>23</v>
      </c>
      <c r="Q62" s="75">
        <f t="shared" si="3"/>
        <v>1</v>
      </c>
      <c r="R62" s="81" t="str">
        <f t="shared" si="1"/>
        <v>231</v>
      </c>
    </row>
    <row r="63" spans="1:18" ht="16.5" x14ac:dyDescent="0.25">
      <c r="A63" s="89" t="str">
        <f t="shared" si="0"/>
        <v>232-61115072</v>
      </c>
      <c r="B63" s="85" t="s">
        <v>919</v>
      </c>
      <c r="C63" s="82" t="s">
        <v>119</v>
      </c>
      <c r="D63" s="83" t="s">
        <v>12</v>
      </c>
      <c r="E63" s="21">
        <v>42387</v>
      </c>
      <c r="F63" s="38">
        <v>61115072</v>
      </c>
      <c r="G63" s="22" t="s">
        <v>14</v>
      </c>
      <c r="H63" s="23" t="s">
        <v>54</v>
      </c>
      <c r="I63" s="22" t="s">
        <v>144</v>
      </c>
      <c r="J63" s="22" t="s">
        <v>17</v>
      </c>
      <c r="K63" s="22" t="s">
        <v>18</v>
      </c>
      <c r="L63" s="24">
        <v>320</v>
      </c>
      <c r="M63" s="24">
        <v>9.8000000000000007</v>
      </c>
      <c r="N63" s="24">
        <v>0.5</v>
      </c>
      <c r="O63" s="25">
        <v>0.5</v>
      </c>
      <c r="P63" s="87">
        <f t="shared" si="2"/>
        <v>23</v>
      </c>
      <c r="Q63" s="75">
        <f t="shared" si="3"/>
        <v>2</v>
      </c>
      <c r="R63" s="81" t="str">
        <f t="shared" si="1"/>
        <v>232</v>
      </c>
    </row>
    <row r="64" spans="1:18" ht="16.5" x14ac:dyDescent="0.25">
      <c r="A64" s="89" t="str">
        <f t="shared" si="0"/>
        <v>233-61115072</v>
      </c>
      <c r="B64" s="85" t="s">
        <v>920</v>
      </c>
      <c r="C64" s="82" t="s">
        <v>120</v>
      </c>
      <c r="D64" s="83" t="s">
        <v>12</v>
      </c>
      <c r="E64" s="21">
        <v>42387</v>
      </c>
      <c r="F64" s="38">
        <v>61115072</v>
      </c>
      <c r="G64" s="22" t="s">
        <v>14</v>
      </c>
      <c r="H64" s="23" t="s">
        <v>54</v>
      </c>
      <c r="I64" s="22" t="s">
        <v>144</v>
      </c>
      <c r="J64" s="22" t="s">
        <v>20</v>
      </c>
      <c r="K64" s="22" t="s">
        <v>18</v>
      </c>
      <c r="L64" s="24">
        <v>320</v>
      </c>
      <c r="M64" s="24">
        <v>3.6</v>
      </c>
      <c r="N64" s="24">
        <v>0.5</v>
      </c>
      <c r="O64" s="25">
        <v>0.5</v>
      </c>
      <c r="P64" s="87">
        <f t="shared" si="2"/>
        <v>23</v>
      </c>
      <c r="Q64" s="75">
        <f t="shared" si="3"/>
        <v>3</v>
      </c>
      <c r="R64" s="81" t="str">
        <f t="shared" si="1"/>
        <v>233</v>
      </c>
    </row>
    <row r="65" spans="1:18" ht="16.5" x14ac:dyDescent="0.25">
      <c r="A65" s="89" t="str">
        <f t="shared" si="0"/>
        <v>241-61131824</v>
      </c>
      <c r="B65" s="85" t="s">
        <v>921</v>
      </c>
      <c r="C65" s="82" t="s">
        <v>121</v>
      </c>
      <c r="D65" s="83" t="s">
        <v>12</v>
      </c>
      <c r="E65" s="21">
        <v>42389</v>
      </c>
      <c r="F65" s="38">
        <v>61131824</v>
      </c>
      <c r="G65" s="22" t="s">
        <v>14</v>
      </c>
      <c r="H65" s="23" t="s">
        <v>54</v>
      </c>
      <c r="I65" s="22" t="s">
        <v>99</v>
      </c>
      <c r="J65" s="22" t="s">
        <v>31</v>
      </c>
      <c r="K65" s="22" t="s">
        <v>18</v>
      </c>
      <c r="L65" s="24">
        <v>320</v>
      </c>
      <c r="M65" s="24">
        <v>34.6</v>
      </c>
      <c r="N65" s="24">
        <v>0.5</v>
      </c>
      <c r="O65" s="25">
        <v>0.5</v>
      </c>
      <c r="P65" s="87">
        <f t="shared" si="2"/>
        <v>24</v>
      </c>
      <c r="Q65" s="75">
        <f t="shared" si="3"/>
        <v>1</v>
      </c>
      <c r="R65" s="81" t="str">
        <f t="shared" si="1"/>
        <v>241</v>
      </c>
    </row>
    <row r="66" spans="1:18" ht="16.5" x14ac:dyDescent="0.25">
      <c r="A66" s="89" t="str">
        <f t="shared" si="0"/>
        <v>242-61131824</v>
      </c>
      <c r="B66" s="85" t="s">
        <v>922</v>
      </c>
      <c r="C66" s="82" t="s">
        <v>122</v>
      </c>
      <c r="D66" s="83" t="s">
        <v>12</v>
      </c>
      <c r="E66" s="21">
        <v>42389</v>
      </c>
      <c r="F66" s="38">
        <v>61131824</v>
      </c>
      <c r="G66" s="22" t="s">
        <v>14</v>
      </c>
      <c r="H66" s="23" t="s">
        <v>54</v>
      </c>
      <c r="I66" s="22" t="s">
        <v>99</v>
      </c>
      <c r="J66" s="22" t="s">
        <v>33</v>
      </c>
      <c r="K66" s="22" t="s">
        <v>18</v>
      </c>
      <c r="L66" s="24">
        <v>320</v>
      </c>
      <c r="M66" s="24">
        <v>28.4</v>
      </c>
      <c r="N66" s="24">
        <v>0.5</v>
      </c>
      <c r="O66" s="25">
        <v>0.5</v>
      </c>
      <c r="P66" s="87">
        <f t="shared" si="2"/>
        <v>24</v>
      </c>
      <c r="Q66" s="75">
        <f t="shared" si="3"/>
        <v>2</v>
      </c>
      <c r="R66" s="81" t="str">
        <f t="shared" si="1"/>
        <v>242</v>
      </c>
    </row>
    <row r="67" spans="1:18" ht="16.5" x14ac:dyDescent="0.25">
      <c r="A67" s="89" t="str">
        <f t="shared" ref="A67:A129" si="4">CONCATENATE(P67,Q67,"-",F67)</f>
        <v>243-61131824</v>
      </c>
      <c r="B67" s="85" t="s">
        <v>923</v>
      </c>
      <c r="C67" s="82" t="s">
        <v>123</v>
      </c>
      <c r="D67" s="83" t="s">
        <v>12</v>
      </c>
      <c r="E67" s="21">
        <v>42389</v>
      </c>
      <c r="F67" s="38">
        <v>61131824</v>
      </c>
      <c r="G67" s="22" t="s">
        <v>14</v>
      </c>
      <c r="H67" s="23" t="s">
        <v>54</v>
      </c>
      <c r="I67" s="22" t="s">
        <v>99</v>
      </c>
      <c r="J67" s="22" t="s">
        <v>35</v>
      </c>
      <c r="K67" s="22" t="s">
        <v>18</v>
      </c>
      <c r="L67" s="24">
        <v>320</v>
      </c>
      <c r="M67" s="24">
        <v>22.4</v>
      </c>
      <c r="N67" s="24">
        <v>0.5</v>
      </c>
      <c r="O67" s="25">
        <v>0.5</v>
      </c>
      <c r="P67" s="87">
        <f t="shared" si="2"/>
        <v>24</v>
      </c>
      <c r="Q67" s="75">
        <f t="shared" si="3"/>
        <v>3</v>
      </c>
      <c r="R67" s="81" t="str">
        <f t="shared" ref="R67:R129" si="5">P67&amp;Q67</f>
        <v>243</v>
      </c>
    </row>
    <row r="68" spans="1:18" ht="16.5" x14ac:dyDescent="0.25">
      <c r="A68" s="89" t="str">
        <f t="shared" si="4"/>
        <v>244-61131824</v>
      </c>
      <c r="B68" s="85" t="s">
        <v>924</v>
      </c>
      <c r="C68" s="82" t="s">
        <v>126</v>
      </c>
      <c r="D68" s="83" t="s">
        <v>12</v>
      </c>
      <c r="E68" s="21">
        <v>42389</v>
      </c>
      <c r="F68" s="38">
        <v>61131824</v>
      </c>
      <c r="G68" s="22" t="s">
        <v>14</v>
      </c>
      <c r="H68" s="23" t="s">
        <v>54</v>
      </c>
      <c r="I68" s="22" t="s">
        <v>99</v>
      </c>
      <c r="J68" s="22" t="s">
        <v>37</v>
      </c>
      <c r="K68" s="22" t="s">
        <v>18</v>
      </c>
      <c r="L68" s="24">
        <v>320</v>
      </c>
      <c r="M68" s="24">
        <v>16.2</v>
      </c>
      <c r="N68" s="24">
        <v>0.5</v>
      </c>
      <c r="O68" s="25">
        <v>0.5</v>
      </c>
      <c r="P68" s="87">
        <f t="shared" ref="P68:P129" si="6">IF(F68=F67,P67,P67+1)</f>
        <v>24</v>
      </c>
      <c r="Q68" s="75">
        <f t="shared" ref="Q68:Q129" si="7">IF(P68&lt;&gt;P67,1,Q67+1)</f>
        <v>4</v>
      </c>
      <c r="R68" s="81" t="str">
        <f t="shared" si="5"/>
        <v>244</v>
      </c>
    </row>
    <row r="69" spans="1:18" ht="16.5" x14ac:dyDescent="0.25">
      <c r="A69" s="89" t="str">
        <f t="shared" si="4"/>
        <v>245-61131824</v>
      </c>
      <c r="B69" s="85" t="s">
        <v>925</v>
      </c>
      <c r="C69" s="82" t="s">
        <v>127</v>
      </c>
      <c r="D69" s="83" t="s">
        <v>12</v>
      </c>
      <c r="E69" s="21">
        <v>42389</v>
      </c>
      <c r="F69" s="38">
        <v>61131824</v>
      </c>
      <c r="G69" s="22" t="s">
        <v>14</v>
      </c>
      <c r="H69" s="23" t="s">
        <v>54</v>
      </c>
      <c r="I69" s="22" t="s">
        <v>99</v>
      </c>
      <c r="J69" s="22" t="s">
        <v>17</v>
      </c>
      <c r="K69" s="22" t="s">
        <v>18</v>
      </c>
      <c r="L69" s="24">
        <v>320</v>
      </c>
      <c r="M69" s="24">
        <v>10.199999999999999</v>
      </c>
      <c r="N69" s="24">
        <v>0.5</v>
      </c>
      <c r="O69" s="25">
        <v>0.5</v>
      </c>
      <c r="P69" s="87">
        <f t="shared" si="6"/>
        <v>24</v>
      </c>
      <c r="Q69" s="75">
        <f t="shared" si="7"/>
        <v>5</v>
      </c>
      <c r="R69" s="81" t="str">
        <f t="shared" si="5"/>
        <v>245</v>
      </c>
    </row>
    <row r="70" spans="1:18" ht="16.5" x14ac:dyDescent="0.25">
      <c r="A70" s="89" t="str">
        <f t="shared" si="4"/>
        <v>246-61131824</v>
      </c>
      <c r="B70" s="85" t="s">
        <v>926</v>
      </c>
      <c r="C70" s="82" t="s">
        <v>131</v>
      </c>
      <c r="D70" s="83" t="s">
        <v>12</v>
      </c>
      <c r="E70" s="21">
        <v>42389</v>
      </c>
      <c r="F70" s="38">
        <v>61131824</v>
      </c>
      <c r="G70" s="22" t="s">
        <v>14</v>
      </c>
      <c r="H70" s="23" t="s">
        <v>54</v>
      </c>
      <c r="I70" s="22" t="s">
        <v>99</v>
      </c>
      <c r="J70" s="22" t="s">
        <v>20</v>
      </c>
      <c r="K70" s="22" t="s">
        <v>18</v>
      </c>
      <c r="L70" s="24">
        <v>320</v>
      </c>
      <c r="M70" s="24">
        <v>4</v>
      </c>
      <c r="N70" s="24">
        <v>0.5</v>
      </c>
      <c r="O70" s="25">
        <v>0.5</v>
      </c>
      <c r="P70" s="87">
        <f t="shared" si="6"/>
        <v>24</v>
      </c>
      <c r="Q70" s="75">
        <f t="shared" si="7"/>
        <v>6</v>
      </c>
      <c r="R70" s="81" t="str">
        <f t="shared" si="5"/>
        <v>246</v>
      </c>
    </row>
    <row r="71" spans="1:18" ht="16.5" x14ac:dyDescent="0.25">
      <c r="A71" s="89" t="str">
        <f t="shared" si="4"/>
        <v>251-70439441</v>
      </c>
      <c r="B71" s="85" t="s">
        <v>927</v>
      </c>
      <c r="C71" s="82" t="s">
        <v>132</v>
      </c>
      <c r="D71" s="83" t="s">
        <v>12</v>
      </c>
      <c r="E71" s="21">
        <v>42389</v>
      </c>
      <c r="F71" s="72">
        <v>70439441</v>
      </c>
      <c r="G71" s="22" t="s">
        <v>23</v>
      </c>
      <c r="H71" s="23" t="s">
        <v>24</v>
      </c>
      <c r="I71" s="31" t="s">
        <v>173</v>
      </c>
      <c r="J71" s="22" t="s">
        <v>20</v>
      </c>
      <c r="K71" s="22" t="s">
        <v>18</v>
      </c>
      <c r="L71" s="24">
        <v>320</v>
      </c>
      <c r="M71" s="24">
        <v>4</v>
      </c>
      <c r="N71" s="24">
        <v>0.5</v>
      </c>
      <c r="O71" s="25">
        <v>0.5</v>
      </c>
      <c r="P71" s="87">
        <f t="shared" si="6"/>
        <v>25</v>
      </c>
      <c r="Q71" s="75">
        <f t="shared" si="7"/>
        <v>1</v>
      </c>
      <c r="R71" s="81" t="str">
        <f t="shared" si="5"/>
        <v>251</v>
      </c>
    </row>
    <row r="72" spans="1:18" ht="16.5" x14ac:dyDescent="0.25">
      <c r="A72" s="89" t="str">
        <f t="shared" si="4"/>
        <v>261-73039410</v>
      </c>
      <c r="B72" s="85" t="s">
        <v>928</v>
      </c>
      <c r="C72" s="82" t="s">
        <v>133</v>
      </c>
      <c r="D72" s="83" t="s">
        <v>12</v>
      </c>
      <c r="E72" s="21">
        <v>42390</v>
      </c>
      <c r="F72" s="38">
        <v>73039410</v>
      </c>
      <c r="G72" s="22" t="s">
        <v>14</v>
      </c>
      <c r="H72" s="23" t="s">
        <v>67</v>
      </c>
      <c r="I72" s="22" t="s">
        <v>68</v>
      </c>
      <c r="J72" s="22" t="s">
        <v>44</v>
      </c>
      <c r="K72" s="22" t="s">
        <v>18</v>
      </c>
      <c r="L72" s="24">
        <v>320</v>
      </c>
      <c r="M72" s="24">
        <v>59.2</v>
      </c>
      <c r="N72" s="24">
        <v>0.5</v>
      </c>
      <c r="O72" s="25">
        <v>0.5</v>
      </c>
      <c r="P72" s="87">
        <f t="shared" si="6"/>
        <v>26</v>
      </c>
      <c r="Q72" s="75">
        <f t="shared" si="7"/>
        <v>1</v>
      </c>
      <c r="R72" s="81" t="str">
        <f t="shared" si="5"/>
        <v>261</v>
      </c>
    </row>
    <row r="73" spans="1:18" ht="16.5" x14ac:dyDescent="0.25">
      <c r="A73" s="89" t="str">
        <f t="shared" si="4"/>
        <v>262-73039410</v>
      </c>
      <c r="B73" s="85" t="s">
        <v>929</v>
      </c>
      <c r="C73" s="82" t="s">
        <v>134</v>
      </c>
      <c r="D73" s="83" t="s">
        <v>12</v>
      </c>
      <c r="E73" s="21">
        <v>42390</v>
      </c>
      <c r="F73" s="38">
        <v>73039410</v>
      </c>
      <c r="G73" s="22" t="s">
        <v>14</v>
      </c>
      <c r="H73" s="23" t="s">
        <v>67</v>
      </c>
      <c r="I73" s="22" t="s">
        <v>68</v>
      </c>
      <c r="J73" s="22" t="s">
        <v>46</v>
      </c>
      <c r="K73" s="22" t="s">
        <v>18</v>
      </c>
      <c r="L73" s="24">
        <v>320</v>
      </c>
      <c r="M73" s="24">
        <v>53.2</v>
      </c>
      <c r="N73" s="24">
        <v>0.5</v>
      </c>
      <c r="O73" s="25">
        <v>0.5</v>
      </c>
      <c r="P73" s="87">
        <f t="shared" si="6"/>
        <v>26</v>
      </c>
      <c r="Q73" s="75">
        <f t="shared" si="7"/>
        <v>2</v>
      </c>
      <c r="R73" s="81" t="str">
        <f t="shared" si="5"/>
        <v>262</v>
      </c>
    </row>
    <row r="74" spans="1:18" ht="16.5" x14ac:dyDescent="0.25">
      <c r="A74" s="89" t="str">
        <f t="shared" si="4"/>
        <v>263-73039410</v>
      </c>
      <c r="B74" s="85" t="s">
        <v>930</v>
      </c>
      <c r="C74" s="82" t="s">
        <v>135</v>
      </c>
      <c r="D74" s="83" t="s">
        <v>12</v>
      </c>
      <c r="E74" s="21">
        <v>42390</v>
      </c>
      <c r="F74" s="38">
        <v>73039410</v>
      </c>
      <c r="G74" s="22" t="s">
        <v>14</v>
      </c>
      <c r="H74" s="23" t="s">
        <v>67</v>
      </c>
      <c r="I74" s="22" t="s">
        <v>68</v>
      </c>
      <c r="J74" s="22" t="s">
        <v>48</v>
      </c>
      <c r="K74" s="22" t="s">
        <v>18</v>
      </c>
      <c r="L74" s="24">
        <v>320</v>
      </c>
      <c r="M74" s="24">
        <v>47</v>
      </c>
      <c r="N74" s="24">
        <v>0.5</v>
      </c>
      <c r="O74" s="25">
        <v>0.5</v>
      </c>
      <c r="P74" s="87">
        <f t="shared" si="6"/>
        <v>26</v>
      </c>
      <c r="Q74" s="75">
        <f t="shared" si="7"/>
        <v>3</v>
      </c>
      <c r="R74" s="81" t="str">
        <f t="shared" si="5"/>
        <v>263</v>
      </c>
    </row>
    <row r="75" spans="1:18" ht="16.5" x14ac:dyDescent="0.25">
      <c r="A75" s="89" t="str">
        <f t="shared" si="4"/>
        <v>264-73039410</v>
      </c>
      <c r="B75" s="85" t="s">
        <v>931</v>
      </c>
      <c r="C75" s="82" t="s">
        <v>137</v>
      </c>
      <c r="D75" s="83" t="s">
        <v>12</v>
      </c>
      <c r="E75" s="21">
        <v>42390</v>
      </c>
      <c r="F75" s="38">
        <v>73039410</v>
      </c>
      <c r="G75" s="22" t="s">
        <v>14</v>
      </c>
      <c r="H75" s="23" t="s">
        <v>67</v>
      </c>
      <c r="I75" s="22" t="s">
        <v>68</v>
      </c>
      <c r="J75" s="22" t="s">
        <v>29</v>
      </c>
      <c r="K75" s="22" t="s">
        <v>18</v>
      </c>
      <c r="L75" s="24">
        <v>320</v>
      </c>
      <c r="M75" s="24">
        <v>41</v>
      </c>
      <c r="N75" s="24">
        <v>0.5</v>
      </c>
      <c r="O75" s="25">
        <v>0.5</v>
      </c>
      <c r="P75" s="87">
        <f t="shared" si="6"/>
        <v>26</v>
      </c>
      <c r="Q75" s="75">
        <f t="shared" si="7"/>
        <v>4</v>
      </c>
      <c r="R75" s="81" t="str">
        <f t="shared" si="5"/>
        <v>264</v>
      </c>
    </row>
    <row r="76" spans="1:18" ht="16.5" x14ac:dyDescent="0.25">
      <c r="A76" s="89" t="str">
        <f t="shared" si="4"/>
        <v>265-73039410</v>
      </c>
      <c r="B76" s="85" t="s">
        <v>932</v>
      </c>
      <c r="C76" s="82" t="s">
        <v>139</v>
      </c>
      <c r="D76" s="83" t="s">
        <v>12</v>
      </c>
      <c r="E76" s="21">
        <v>42390</v>
      </c>
      <c r="F76" s="38">
        <v>73039410</v>
      </c>
      <c r="G76" s="22" t="s">
        <v>14</v>
      </c>
      <c r="H76" s="23" t="s">
        <v>67</v>
      </c>
      <c r="I76" s="22" t="s">
        <v>68</v>
      </c>
      <c r="J76" s="22" t="s">
        <v>31</v>
      </c>
      <c r="K76" s="22" t="s">
        <v>18</v>
      </c>
      <c r="L76" s="24">
        <v>320</v>
      </c>
      <c r="M76" s="24">
        <v>34.799999999999997</v>
      </c>
      <c r="N76" s="24">
        <v>0.5</v>
      </c>
      <c r="O76" s="25">
        <v>0.5</v>
      </c>
      <c r="P76" s="87">
        <f t="shared" si="6"/>
        <v>26</v>
      </c>
      <c r="Q76" s="75">
        <f t="shared" si="7"/>
        <v>5</v>
      </c>
      <c r="R76" s="81" t="str">
        <f t="shared" si="5"/>
        <v>265</v>
      </c>
    </row>
    <row r="77" spans="1:18" ht="16.5" x14ac:dyDescent="0.25">
      <c r="A77" s="89" t="str">
        <f t="shared" si="4"/>
        <v>266-73039410</v>
      </c>
      <c r="B77" s="85" t="s">
        <v>933</v>
      </c>
      <c r="C77" s="82" t="s">
        <v>140</v>
      </c>
      <c r="D77" s="83" t="s">
        <v>12</v>
      </c>
      <c r="E77" s="21">
        <v>42390</v>
      </c>
      <c r="F77" s="38">
        <v>73039410</v>
      </c>
      <c r="G77" s="22" t="s">
        <v>14</v>
      </c>
      <c r="H77" s="23" t="s">
        <v>67</v>
      </c>
      <c r="I77" s="22" t="s">
        <v>68</v>
      </c>
      <c r="J77" s="22" t="s">
        <v>33</v>
      </c>
      <c r="K77" s="22" t="s">
        <v>18</v>
      </c>
      <c r="L77" s="24">
        <v>320</v>
      </c>
      <c r="M77" s="24">
        <v>28.6</v>
      </c>
      <c r="N77" s="24">
        <v>0.5</v>
      </c>
      <c r="O77" s="25">
        <v>0.5</v>
      </c>
      <c r="P77" s="87">
        <f t="shared" si="6"/>
        <v>26</v>
      </c>
      <c r="Q77" s="75">
        <f t="shared" si="7"/>
        <v>6</v>
      </c>
      <c r="R77" s="81" t="str">
        <f t="shared" si="5"/>
        <v>266</v>
      </c>
    </row>
    <row r="78" spans="1:18" ht="16.5" x14ac:dyDescent="0.25">
      <c r="A78" s="89" t="str">
        <f t="shared" si="4"/>
        <v>267-73039410</v>
      </c>
      <c r="B78" s="85" t="s">
        <v>934</v>
      </c>
      <c r="C78" s="82" t="s">
        <v>141</v>
      </c>
      <c r="D78" s="83" t="s">
        <v>12</v>
      </c>
      <c r="E78" s="21">
        <v>42390</v>
      </c>
      <c r="F78" s="38">
        <v>73039410</v>
      </c>
      <c r="G78" s="22" t="s">
        <v>14</v>
      </c>
      <c r="H78" s="23" t="s">
        <v>67</v>
      </c>
      <c r="I78" s="22" t="s">
        <v>68</v>
      </c>
      <c r="J78" s="22" t="s">
        <v>35</v>
      </c>
      <c r="K78" s="22" t="s">
        <v>18</v>
      </c>
      <c r="L78" s="24">
        <v>320</v>
      </c>
      <c r="M78" s="24">
        <v>22.6</v>
      </c>
      <c r="N78" s="24">
        <v>0.5</v>
      </c>
      <c r="O78" s="25">
        <v>0.5</v>
      </c>
      <c r="P78" s="87">
        <f t="shared" si="6"/>
        <v>26</v>
      </c>
      <c r="Q78" s="75">
        <f t="shared" si="7"/>
        <v>7</v>
      </c>
      <c r="R78" s="81" t="str">
        <f t="shared" si="5"/>
        <v>267</v>
      </c>
    </row>
    <row r="79" spans="1:18" ht="16.5" x14ac:dyDescent="0.25">
      <c r="A79" s="89" t="str">
        <f t="shared" si="4"/>
        <v>268-73039410</v>
      </c>
      <c r="B79" s="85" t="s">
        <v>935</v>
      </c>
      <c r="C79" s="82" t="s">
        <v>143</v>
      </c>
      <c r="D79" s="83" t="s">
        <v>12</v>
      </c>
      <c r="E79" s="21">
        <v>42390</v>
      </c>
      <c r="F79" s="38">
        <v>73039410</v>
      </c>
      <c r="G79" s="22" t="s">
        <v>14</v>
      </c>
      <c r="H79" s="23" t="s">
        <v>67</v>
      </c>
      <c r="I79" s="22" t="s">
        <v>68</v>
      </c>
      <c r="J79" s="22" t="s">
        <v>37</v>
      </c>
      <c r="K79" s="22" t="s">
        <v>18</v>
      </c>
      <c r="L79" s="24">
        <v>320</v>
      </c>
      <c r="M79" s="24">
        <v>16.399999999999999</v>
      </c>
      <c r="N79" s="24">
        <v>0.5</v>
      </c>
      <c r="O79" s="25">
        <v>0.5</v>
      </c>
      <c r="P79" s="87">
        <f t="shared" si="6"/>
        <v>26</v>
      </c>
      <c r="Q79" s="75">
        <f t="shared" si="7"/>
        <v>8</v>
      </c>
      <c r="R79" s="81" t="str">
        <f t="shared" si="5"/>
        <v>268</v>
      </c>
    </row>
    <row r="80" spans="1:18" ht="16.5" x14ac:dyDescent="0.25">
      <c r="A80" s="89" t="str">
        <f t="shared" si="4"/>
        <v>269-73039410</v>
      </c>
      <c r="B80" s="85" t="s">
        <v>936</v>
      </c>
      <c r="C80" s="82" t="s">
        <v>145</v>
      </c>
      <c r="D80" s="83" t="s">
        <v>12</v>
      </c>
      <c r="E80" s="21">
        <v>42390</v>
      </c>
      <c r="F80" s="38">
        <v>73039410</v>
      </c>
      <c r="G80" s="22" t="s">
        <v>14</v>
      </c>
      <c r="H80" s="23" t="s">
        <v>67</v>
      </c>
      <c r="I80" s="22" t="s">
        <v>68</v>
      </c>
      <c r="J80" s="22" t="s">
        <v>17</v>
      </c>
      <c r="K80" s="22" t="s">
        <v>18</v>
      </c>
      <c r="L80" s="24">
        <v>320</v>
      </c>
      <c r="M80" s="24">
        <v>10.4</v>
      </c>
      <c r="N80" s="24">
        <v>0.5</v>
      </c>
      <c r="O80" s="25">
        <v>0.5</v>
      </c>
      <c r="P80" s="87">
        <f t="shared" si="6"/>
        <v>26</v>
      </c>
      <c r="Q80" s="75">
        <f t="shared" si="7"/>
        <v>9</v>
      </c>
      <c r="R80" s="81" t="str">
        <f t="shared" si="5"/>
        <v>269</v>
      </c>
    </row>
    <row r="81" spans="1:18" ht="16.5" x14ac:dyDescent="0.25">
      <c r="A81" s="89" t="str">
        <f t="shared" si="4"/>
        <v>2610-73039410</v>
      </c>
      <c r="B81" s="85" t="s">
        <v>937</v>
      </c>
      <c r="C81" s="82" t="s">
        <v>146</v>
      </c>
      <c r="D81" s="83" t="s">
        <v>12</v>
      </c>
      <c r="E81" s="21">
        <v>42390</v>
      </c>
      <c r="F81" s="38">
        <v>73039410</v>
      </c>
      <c r="G81" s="22" t="s">
        <v>14</v>
      </c>
      <c r="H81" s="23" t="s">
        <v>67</v>
      </c>
      <c r="I81" s="22" t="s">
        <v>68</v>
      </c>
      <c r="J81" s="22" t="s">
        <v>20</v>
      </c>
      <c r="K81" s="22" t="s">
        <v>18</v>
      </c>
      <c r="L81" s="24">
        <v>320</v>
      </c>
      <c r="M81" s="24">
        <v>4.2</v>
      </c>
      <c r="N81" s="24">
        <v>0.5</v>
      </c>
      <c r="O81" s="25">
        <v>0.5</v>
      </c>
      <c r="P81" s="87">
        <f t="shared" si="6"/>
        <v>26</v>
      </c>
      <c r="Q81" s="75">
        <f t="shared" si="7"/>
        <v>10</v>
      </c>
      <c r="R81" s="81" t="str">
        <f t="shared" si="5"/>
        <v>2610</v>
      </c>
    </row>
    <row r="82" spans="1:18" ht="16.5" x14ac:dyDescent="0.25">
      <c r="A82" s="89" t="str">
        <f t="shared" si="4"/>
        <v>271-75466355</v>
      </c>
      <c r="B82" s="85" t="s">
        <v>938</v>
      </c>
      <c r="C82" s="82" t="s">
        <v>147</v>
      </c>
      <c r="D82" s="83" t="s">
        <v>12</v>
      </c>
      <c r="E82" s="21">
        <v>42390</v>
      </c>
      <c r="F82" s="38">
        <v>75466355</v>
      </c>
      <c r="G82" s="22" t="s">
        <v>23</v>
      </c>
      <c r="H82" s="23" t="s">
        <v>129</v>
      </c>
      <c r="I82" s="22" t="s">
        <v>196</v>
      </c>
      <c r="J82" s="22" t="s">
        <v>20</v>
      </c>
      <c r="K82" s="22" t="s">
        <v>18</v>
      </c>
      <c r="L82" s="24">
        <v>320</v>
      </c>
      <c r="M82" s="24">
        <v>4.2</v>
      </c>
      <c r="N82" s="24">
        <v>0.5</v>
      </c>
      <c r="O82" s="25">
        <v>0.5</v>
      </c>
      <c r="P82" s="87">
        <f t="shared" si="6"/>
        <v>27</v>
      </c>
      <c r="Q82" s="75">
        <f t="shared" si="7"/>
        <v>1</v>
      </c>
      <c r="R82" s="81" t="str">
        <f t="shared" si="5"/>
        <v>271</v>
      </c>
    </row>
    <row r="83" spans="1:18" ht="16.5" x14ac:dyDescent="0.25">
      <c r="A83" s="89" t="str">
        <f t="shared" si="4"/>
        <v>281-62290692</v>
      </c>
      <c r="B83" s="85" t="s">
        <v>939</v>
      </c>
      <c r="C83" s="82" t="s">
        <v>149</v>
      </c>
      <c r="D83" s="83" t="s">
        <v>12</v>
      </c>
      <c r="E83" s="21">
        <v>42390</v>
      </c>
      <c r="F83" s="38">
        <v>62290692</v>
      </c>
      <c r="G83" s="22" t="s">
        <v>14</v>
      </c>
      <c r="H83" s="23" t="s">
        <v>67</v>
      </c>
      <c r="I83" s="22" t="s">
        <v>198</v>
      </c>
      <c r="J83" s="22" t="s">
        <v>29</v>
      </c>
      <c r="K83" s="22" t="s">
        <v>18</v>
      </c>
      <c r="L83" s="24">
        <v>320</v>
      </c>
      <c r="M83" s="24">
        <v>41</v>
      </c>
      <c r="N83" s="24">
        <v>0.5</v>
      </c>
      <c r="O83" s="25">
        <v>0.5</v>
      </c>
      <c r="P83" s="87">
        <f t="shared" si="6"/>
        <v>28</v>
      </c>
      <c r="Q83" s="75">
        <f t="shared" si="7"/>
        <v>1</v>
      </c>
      <c r="R83" s="81" t="str">
        <f t="shared" si="5"/>
        <v>281</v>
      </c>
    </row>
    <row r="84" spans="1:18" ht="16.5" x14ac:dyDescent="0.25">
      <c r="A84" s="89" t="str">
        <f t="shared" si="4"/>
        <v>282-62290692</v>
      </c>
      <c r="B84" s="85" t="s">
        <v>940</v>
      </c>
      <c r="C84" s="82" t="s">
        <v>151</v>
      </c>
      <c r="D84" s="83" t="s">
        <v>12</v>
      </c>
      <c r="E84" s="21">
        <v>42390</v>
      </c>
      <c r="F84" s="38">
        <v>62290692</v>
      </c>
      <c r="G84" s="22" t="s">
        <v>14</v>
      </c>
      <c r="H84" s="23" t="s">
        <v>67</v>
      </c>
      <c r="I84" s="22" t="s">
        <v>198</v>
      </c>
      <c r="J84" s="22" t="s">
        <v>31</v>
      </c>
      <c r="K84" s="22" t="s">
        <v>18</v>
      </c>
      <c r="L84" s="24">
        <v>320</v>
      </c>
      <c r="M84" s="24">
        <v>34.799999999999997</v>
      </c>
      <c r="N84" s="24">
        <v>0.5</v>
      </c>
      <c r="O84" s="25">
        <v>0.5</v>
      </c>
      <c r="P84" s="87">
        <f t="shared" si="6"/>
        <v>28</v>
      </c>
      <c r="Q84" s="75">
        <f t="shared" si="7"/>
        <v>2</v>
      </c>
      <c r="R84" s="81" t="str">
        <f t="shared" si="5"/>
        <v>282</v>
      </c>
    </row>
    <row r="85" spans="1:18" ht="16.5" x14ac:dyDescent="0.25">
      <c r="A85" s="89" t="str">
        <f t="shared" si="4"/>
        <v>283-62290692</v>
      </c>
      <c r="B85" s="85" t="s">
        <v>941</v>
      </c>
      <c r="C85" s="82" t="s">
        <v>152</v>
      </c>
      <c r="D85" s="83" t="s">
        <v>12</v>
      </c>
      <c r="E85" s="21">
        <v>42390</v>
      </c>
      <c r="F85" s="38">
        <v>62290692</v>
      </c>
      <c r="G85" s="22" t="s">
        <v>14</v>
      </c>
      <c r="H85" s="23" t="s">
        <v>67</v>
      </c>
      <c r="I85" s="22" t="s">
        <v>198</v>
      </c>
      <c r="J85" s="22" t="s">
        <v>33</v>
      </c>
      <c r="K85" s="22" t="s">
        <v>18</v>
      </c>
      <c r="L85" s="24">
        <v>320</v>
      </c>
      <c r="M85" s="24">
        <v>28.6</v>
      </c>
      <c r="N85" s="24">
        <v>0.5</v>
      </c>
      <c r="O85" s="25">
        <v>0.5</v>
      </c>
      <c r="P85" s="87">
        <f t="shared" si="6"/>
        <v>28</v>
      </c>
      <c r="Q85" s="75">
        <f t="shared" si="7"/>
        <v>3</v>
      </c>
      <c r="R85" s="81" t="str">
        <f t="shared" si="5"/>
        <v>283</v>
      </c>
    </row>
    <row r="86" spans="1:18" ht="16.5" x14ac:dyDescent="0.25">
      <c r="A86" s="89" t="str">
        <f t="shared" si="4"/>
        <v>284-62290692</v>
      </c>
      <c r="B86" s="85" t="s">
        <v>942</v>
      </c>
      <c r="C86" s="82" t="s">
        <v>153</v>
      </c>
      <c r="D86" s="83" t="s">
        <v>12</v>
      </c>
      <c r="E86" s="21">
        <v>42390</v>
      </c>
      <c r="F86" s="38">
        <v>62290692</v>
      </c>
      <c r="G86" s="22" t="s">
        <v>14</v>
      </c>
      <c r="H86" s="23" t="s">
        <v>67</v>
      </c>
      <c r="I86" s="22" t="s">
        <v>198</v>
      </c>
      <c r="J86" s="22" t="s">
        <v>35</v>
      </c>
      <c r="K86" s="22" t="s">
        <v>18</v>
      </c>
      <c r="L86" s="24">
        <v>320</v>
      </c>
      <c r="M86" s="24">
        <v>22.6</v>
      </c>
      <c r="N86" s="24">
        <v>0.5</v>
      </c>
      <c r="O86" s="25">
        <v>0.5</v>
      </c>
      <c r="P86" s="87">
        <f t="shared" si="6"/>
        <v>28</v>
      </c>
      <c r="Q86" s="75">
        <f t="shared" si="7"/>
        <v>4</v>
      </c>
      <c r="R86" s="81" t="str">
        <f t="shared" si="5"/>
        <v>284</v>
      </c>
    </row>
    <row r="87" spans="1:18" ht="16.5" x14ac:dyDescent="0.25">
      <c r="A87" s="89" t="str">
        <f t="shared" si="4"/>
        <v>285-62290692</v>
      </c>
      <c r="B87" s="85" t="s">
        <v>943</v>
      </c>
      <c r="C87" s="82" t="s">
        <v>154</v>
      </c>
      <c r="D87" s="83" t="s">
        <v>12</v>
      </c>
      <c r="E87" s="21">
        <v>42390</v>
      </c>
      <c r="F87" s="38">
        <v>62290692</v>
      </c>
      <c r="G87" s="22" t="s">
        <v>14</v>
      </c>
      <c r="H87" s="23" t="s">
        <v>67</v>
      </c>
      <c r="I87" s="22" t="s">
        <v>198</v>
      </c>
      <c r="J87" s="22" t="s">
        <v>37</v>
      </c>
      <c r="K87" s="22" t="s">
        <v>18</v>
      </c>
      <c r="L87" s="24">
        <v>320</v>
      </c>
      <c r="M87" s="24">
        <v>16.399999999999999</v>
      </c>
      <c r="N87" s="24">
        <v>0.5</v>
      </c>
      <c r="O87" s="25">
        <v>0.5</v>
      </c>
      <c r="P87" s="87">
        <f t="shared" si="6"/>
        <v>28</v>
      </c>
      <c r="Q87" s="75">
        <f t="shared" si="7"/>
        <v>5</v>
      </c>
      <c r="R87" s="81" t="str">
        <f t="shared" si="5"/>
        <v>285</v>
      </c>
    </row>
    <row r="88" spans="1:18" ht="16.5" x14ac:dyDescent="0.25">
      <c r="A88" s="89" t="str">
        <f t="shared" si="4"/>
        <v>291-73202167</v>
      </c>
      <c r="B88" s="85" t="s">
        <v>944</v>
      </c>
      <c r="C88" s="82" t="s">
        <v>155</v>
      </c>
      <c r="D88" s="83" t="s">
        <v>12</v>
      </c>
      <c r="E88" s="21">
        <v>42391</v>
      </c>
      <c r="F88" s="38">
        <v>73202167</v>
      </c>
      <c r="G88" s="22" t="s">
        <v>23</v>
      </c>
      <c r="H88" s="23" t="s">
        <v>24</v>
      </c>
      <c r="I88" s="22" t="s">
        <v>28</v>
      </c>
      <c r="J88" s="22" t="s">
        <v>37</v>
      </c>
      <c r="K88" s="22" t="s">
        <v>18</v>
      </c>
      <c r="L88" s="24">
        <v>320</v>
      </c>
      <c r="M88" s="24">
        <v>16.600000000000001</v>
      </c>
      <c r="N88" s="24">
        <v>0.5</v>
      </c>
      <c r="O88" s="25">
        <v>0.5</v>
      </c>
      <c r="P88" s="87">
        <f t="shared" si="6"/>
        <v>29</v>
      </c>
      <c r="Q88" s="75">
        <f t="shared" si="7"/>
        <v>1</v>
      </c>
      <c r="R88" s="81" t="str">
        <f t="shared" si="5"/>
        <v>291</v>
      </c>
    </row>
    <row r="89" spans="1:18" ht="16.5" x14ac:dyDescent="0.25">
      <c r="A89" s="89" t="str">
        <f t="shared" si="4"/>
        <v>301-75141612</v>
      </c>
      <c r="B89" s="85" t="s">
        <v>945</v>
      </c>
      <c r="C89" s="82" t="s">
        <v>156</v>
      </c>
      <c r="D89" s="83" t="s">
        <v>12</v>
      </c>
      <c r="E89" s="21">
        <v>42391</v>
      </c>
      <c r="F89" s="38">
        <v>75141612</v>
      </c>
      <c r="G89" s="22" t="s">
        <v>14</v>
      </c>
      <c r="H89" s="23" t="s">
        <v>67</v>
      </c>
      <c r="I89" s="22" t="s">
        <v>92</v>
      </c>
      <c r="J89" s="22" t="s">
        <v>31</v>
      </c>
      <c r="K89" s="22" t="s">
        <v>18</v>
      </c>
      <c r="L89" s="24">
        <v>320</v>
      </c>
      <c r="M89" s="24">
        <v>35</v>
      </c>
      <c r="N89" s="24">
        <v>0.5</v>
      </c>
      <c r="O89" s="25">
        <v>0.5</v>
      </c>
      <c r="P89" s="87">
        <f t="shared" si="6"/>
        <v>30</v>
      </c>
      <c r="Q89" s="75">
        <f t="shared" si="7"/>
        <v>1</v>
      </c>
      <c r="R89" s="81" t="str">
        <f t="shared" si="5"/>
        <v>301</v>
      </c>
    </row>
    <row r="90" spans="1:18" ht="16.5" x14ac:dyDescent="0.25">
      <c r="A90" s="89" t="str">
        <f t="shared" si="4"/>
        <v>302-75141612</v>
      </c>
      <c r="B90" s="85" t="s">
        <v>946</v>
      </c>
      <c r="C90" s="82" t="s">
        <v>158</v>
      </c>
      <c r="D90" s="83" t="s">
        <v>12</v>
      </c>
      <c r="E90" s="21">
        <v>42391</v>
      </c>
      <c r="F90" s="38">
        <v>75141612</v>
      </c>
      <c r="G90" s="22" t="s">
        <v>14</v>
      </c>
      <c r="H90" s="23" t="s">
        <v>67</v>
      </c>
      <c r="I90" s="22" t="s">
        <v>92</v>
      </c>
      <c r="J90" s="22" t="s">
        <v>33</v>
      </c>
      <c r="K90" s="22" t="s">
        <v>18</v>
      </c>
      <c r="L90" s="24">
        <v>320</v>
      </c>
      <c r="M90" s="24">
        <v>28.8</v>
      </c>
      <c r="N90" s="24">
        <v>0.5</v>
      </c>
      <c r="O90" s="25">
        <v>0.5</v>
      </c>
      <c r="P90" s="87">
        <f t="shared" si="6"/>
        <v>30</v>
      </c>
      <c r="Q90" s="75">
        <f t="shared" si="7"/>
        <v>2</v>
      </c>
      <c r="R90" s="81" t="str">
        <f t="shared" si="5"/>
        <v>302</v>
      </c>
    </row>
    <row r="91" spans="1:18" ht="16.5" x14ac:dyDescent="0.25">
      <c r="A91" s="89" t="str">
        <f t="shared" si="4"/>
        <v>303-75141612</v>
      </c>
      <c r="B91" s="85" t="s">
        <v>947</v>
      </c>
      <c r="C91" s="82" t="s">
        <v>160</v>
      </c>
      <c r="D91" s="83" t="s">
        <v>12</v>
      </c>
      <c r="E91" s="21">
        <v>42391</v>
      </c>
      <c r="F91" s="38">
        <v>75141612</v>
      </c>
      <c r="G91" s="22" t="s">
        <v>14</v>
      </c>
      <c r="H91" s="23" t="s">
        <v>67</v>
      </c>
      <c r="I91" s="22" t="s">
        <v>92</v>
      </c>
      <c r="J91" s="22" t="s">
        <v>35</v>
      </c>
      <c r="K91" s="22" t="s">
        <v>18</v>
      </c>
      <c r="L91" s="24">
        <v>320</v>
      </c>
      <c r="M91" s="24">
        <v>22.8</v>
      </c>
      <c r="N91" s="24">
        <v>0.5</v>
      </c>
      <c r="O91" s="25">
        <v>0.5</v>
      </c>
      <c r="P91" s="87">
        <f t="shared" si="6"/>
        <v>30</v>
      </c>
      <c r="Q91" s="75">
        <f t="shared" si="7"/>
        <v>3</v>
      </c>
      <c r="R91" s="81" t="str">
        <f t="shared" si="5"/>
        <v>303</v>
      </c>
    </row>
    <row r="92" spans="1:18" ht="16.5" x14ac:dyDescent="0.25">
      <c r="A92" s="89" t="str">
        <f t="shared" si="4"/>
        <v>304-75141612</v>
      </c>
      <c r="B92" s="85" t="s">
        <v>948</v>
      </c>
      <c r="C92" s="82" t="s">
        <v>161</v>
      </c>
      <c r="D92" s="83" t="s">
        <v>12</v>
      </c>
      <c r="E92" s="21">
        <v>42391</v>
      </c>
      <c r="F92" s="38">
        <v>75141612</v>
      </c>
      <c r="G92" s="22" t="s">
        <v>14</v>
      </c>
      <c r="H92" s="23" t="s">
        <v>67</v>
      </c>
      <c r="I92" s="22" t="s">
        <v>92</v>
      </c>
      <c r="J92" s="22" t="s">
        <v>37</v>
      </c>
      <c r="K92" s="22" t="s">
        <v>18</v>
      </c>
      <c r="L92" s="24">
        <v>320</v>
      </c>
      <c r="M92" s="24">
        <v>16.600000000000001</v>
      </c>
      <c r="N92" s="24">
        <v>0.5</v>
      </c>
      <c r="O92" s="25">
        <v>0.5</v>
      </c>
      <c r="P92" s="87">
        <f t="shared" si="6"/>
        <v>30</v>
      </c>
      <c r="Q92" s="75">
        <f t="shared" si="7"/>
        <v>4</v>
      </c>
      <c r="R92" s="81" t="str">
        <f t="shared" si="5"/>
        <v>304</v>
      </c>
    </row>
    <row r="93" spans="1:18" ht="16.5" x14ac:dyDescent="0.25">
      <c r="A93" s="89" t="str">
        <f t="shared" si="4"/>
        <v>305-75141612</v>
      </c>
      <c r="B93" s="85" t="s">
        <v>949</v>
      </c>
      <c r="C93" s="82" t="s">
        <v>163</v>
      </c>
      <c r="D93" s="83" t="s">
        <v>12</v>
      </c>
      <c r="E93" s="21">
        <v>42391</v>
      </c>
      <c r="F93" s="38">
        <v>75141612</v>
      </c>
      <c r="G93" s="22" t="s">
        <v>14</v>
      </c>
      <c r="H93" s="23" t="s">
        <v>67</v>
      </c>
      <c r="I93" s="22" t="s">
        <v>92</v>
      </c>
      <c r="J93" s="22" t="s">
        <v>17</v>
      </c>
      <c r="K93" s="22" t="s">
        <v>18</v>
      </c>
      <c r="L93" s="24">
        <v>320</v>
      </c>
      <c r="M93" s="24">
        <v>10.6</v>
      </c>
      <c r="N93" s="24">
        <v>0.5</v>
      </c>
      <c r="O93" s="25">
        <v>0.5</v>
      </c>
      <c r="P93" s="87">
        <f t="shared" si="6"/>
        <v>30</v>
      </c>
      <c r="Q93" s="75">
        <f t="shared" si="7"/>
        <v>5</v>
      </c>
      <c r="R93" s="81" t="str">
        <f t="shared" si="5"/>
        <v>305</v>
      </c>
    </row>
    <row r="94" spans="1:18" ht="16.5" x14ac:dyDescent="0.25">
      <c r="A94" s="89" t="str">
        <f t="shared" si="4"/>
        <v>306-75141612</v>
      </c>
      <c r="B94" s="85" t="s">
        <v>950</v>
      </c>
      <c r="C94" s="82" t="s">
        <v>164</v>
      </c>
      <c r="D94" s="83" t="s">
        <v>12</v>
      </c>
      <c r="E94" s="21">
        <v>42391</v>
      </c>
      <c r="F94" s="38">
        <v>75141612</v>
      </c>
      <c r="G94" s="22" t="s">
        <v>14</v>
      </c>
      <c r="H94" s="23" t="s">
        <v>67</v>
      </c>
      <c r="I94" s="22" t="s">
        <v>92</v>
      </c>
      <c r="J94" s="22" t="s">
        <v>20</v>
      </c>
      <c r="K94" s="22" t="s">
        <v>18</v>
      </c>
      <c r="L94" s="24">
        <v>320</v>
      </c>
      <c r="M94" s="24">
        <v>4.4000000000000004</v>
      </c>
      <c r="N94" s="24">
        <v>0.5</v>
      </c>
      <c r="O94" s="25">
        <v>0.5</v>
      </c>
      <c r="P94" s="87">
        <f t="shared" si="6"/>
        <v>30</v>
      </c>
      <c r="Q94" s="75">
        <f t="shared" si="7"/>
        <v>6</v>
      </c>
      <c r="R94" s="81" t="str">
        <f t="shared" si="5"/>
        <v>306</v>
      </c>
    </row>
    <row r="95" spans="1:18" ht="16.5" x14ac:dyDescent="0.25">
      <c r="A95" s="89" t="str">
        <f t="shared" si="4"/>
        <v>311-61402382</v>
      </c>
      <c r="B95" s="85" t="s">
        <v>951</v>
      </c>
      <c r="C95" s="82" t="s">
        <v>165</v>
      </c>
      <c r="D95" s="83" t="s">
        <v>12</v>
      </c>
      <c r="E95" s="21">
        <v>42391</v>
      </c>
      <c r="F95" s="38">
        <v>61402382</v>
      </c>
      <c r="G95" s="22" t="s">
        <v>14</v>
      </c>
      <c r="H95" s="23" t="s">
        <v>24</v>
      </c>
      <c r="I95" s="22" t="s">
        <v>138</v>
      </c>
      <c r="J95" s="22" t="s">
        <v>17</v>
      </c>
      <c r="K95" s="22" t="s">
        <v>18</v>
      </c>
      <c r="L95" s="24">
        <v>320</v>
      </c>
      <c r="M95" s="24">
        <v>10.6</v>
      </c>
      <c r="N95" s="24">
        <v>0.5</v>
      </c>
      <c r="O95" s="25">
        <v>0.5</v>
      </c>
      <c r="P95" s="87">
        <f t="shared" si="6"/>
        <v>31</v>
      </c>
      <c r="Q95" s="75">
        <f t="shared" si="7"/>
        <v>1</v>
      </c>
      <c r="R95" s="81" t="str">
        <f t="shared" si="5"/>
        <v>311</v>
      </c>
    </row>
    <row r="96" spans="1:18" ht="16.5" x14ac:dyDescent="0.25">
      <c r="A96" s="89" t="str">
        <f t="shared" si="4"/>
        <v>312-61402382</v>
      </c>
      <c r="B96" s="85" t="s">
        <v>952</v>
      </c>
      <c r="C96" s="82" t="s">
        <v>167</v>
      </c>
      <c r="D96" s="83" t="s">
        <v>12</v>
      </c>
      <c r="E96" s="21">
        <v>42391</v>
      </c>
      <c r="F96" s="38">
        <v>61402382</v>
      </c>
      <c r="G96" s="22" t="s">
        <v>14</v>
      </c>
      <c r="H96" s="23" t="s">
        <v>24</v>
      </c>
      <c r="I96" s="22" t="s">
        <v>138</v>
      </c>
      <c r="J96" s="22" t="s">
        <v>20</v>
      </c>
      <c r="K96" s="22" t="s">
        <v>18</v>
      </c>
      <c r="L96" s="24">
        <v>320</v>
      </c>
      <c r="M96" s="24">
        <v>4.4000000000000004</v>
      </c>
      <c r="N96" s="24">
        <v>0.5</v>
      </c>
      <c r="O96" s="25">
        <v>0.5</v>
      </c>
      <c r="P96" s="87">
        <f t="shared" si="6"/>
        <v>31</v>
      </c>
      <c r="Q96" s="75">
        <f t="shared" si="7"/>
        <v>2</v>
      </c>
      <c r="R96" s="81" t="str">
        <f t="shared" si="5"/>
        <v>312</v>
      </c>
    </row>
    <row r="97" spans="1:18" ht="16.5" x14ac:dyDescent="0.25">
      <c r="A97" s="89" t="str">
        <f t="shared" si="4"/>
        <v>321-62290692</v>
      </c>
      <c r="B97" s="85" t="s">
        <v>953</v>
      </c>
      <c r="C97" s="82" t="s">
        <v>168</v>
      </c>
      <c r="D97" s="83" t="s">
        <v>12</v>
      </c>
      <c r="E97" s="21">
        <v>42391</v>
      </c>
      <c r="F97" s="38">
        <v>62290692</v>
      </c>
      <c r="G97" s="22" t="s">
        <v>23</v>
      </c>
      <c r="H97" s="23" t="s">
        <v>129</v>
      </c>
      <c r="I97" s="22" t="s">
        <v>198</v>
      </c>
      <c r="J97" s="22" t="s">
        <v>17</v>
      </c>
      <c r="K97" s="22" t="s">
        <v>18</v>
      </c>
      <c r="L97" s="24">
        <v>320</v>
      </c>
      <c r="M97" s="24">
        <v>10.6</v>
      </c>
      <c r="N97" s="24">
        <v>0.5</v>
      </c>
      <c r="O97" s="25">
        <v>0.5</v>
      </c>
      <c r="P97" s="87">
        <f t="shared" si="6"/>
        <v>32</v>
      </c>
      <c r="Q97" s="75">
        <f t="shared" si="7"/>
        <v>1</v>
      </c>
      <c r="R97" s="81" t="str">
        <f t="shared" si="5"/>
        <v>321</v>
      </c>
    </row>
    <row r="98" spans="1:18" ht="16.5" x14ac:dyDescent="0.25">
      <c r="A98" s="89" t="str">
        <f t="shared" si="4"/>
        <v>322-62290692</v>
      </c>
      <c r="B98" s="85" t="s">
        <v>954</v>
      </c>
      <c r="C98" s="82" t="s">
        <v>169</v>
      </c>
      <c r="D98" s="83" t="s">
        <v>12</v>
      </c>
      <c r="E98" s="21">
        <v>42391</v>
      </c>
      <c r="F98" s="38">
        <v>62290692</v>
      </c>
      <c r="G98" s="22" t="s">
        <v>23</v>
      </c>
      <c r="H98" s="23" t="s">
        <v>129</v>
      </c>
      <c r="I98" s="22" t="s">
        <v>198</v>
      </c>
      <c r="J98" s="22" t="s">
        <v>20</v>
      </c>
      <c r="K98" s="22" t="s">
        <v>18</v>
      </c>
      <c r="L98" s="24">
        <v>320</v>
      </c>
      <c r="M98" s="24">
        <v>4.4000000000000004</v>
      </c>
      <c r="N98" s="24">
        <v>0.5</v>
      </c>
      <c r="O98" s="25">
        <v>0.5</v>
      </c>
      <c r="P98" s="87">
        <f t="shared" si="6"/>
        <v>32</v>
      </c>
      <c r="Q98" s="75">
        <f t="shared" si="7"/>
        <v>2</v>
      </c>
      <c r="R98" s="81" t="str">
        <f t="shared" si="5"/>
        <v>322</v>
      </c>
    </row>
    <row r="99" spans="1:18" ht="16.5" x14ac:dyDescent="0.25">
      <c r="A99" s="89" t="str">
        <f t="shared" si="4"/>
        <v>331-73202167</v>
      </c>
      <c r="B99" s="85" t="s">
        <v>955</v>
      </c>
      <c r="C99" s="82" t="s">
        <v>170</v>
      </c>
      <c r="D99" s="83" t="s">
        <v>12</v>
      </c>
      <c r="E99" s="21">
        <v>42395</v>
      </c>
      <c r="F99" s="38">
        <v>73202167</v>
      </c>
      <c r="G99" s="22" t="s">
        <v>23</v>
      </c>
      <c r="H99" s="23" t="s">
        <v>24</v>
      </c>
      <c r="I99" s="22" t="s">
        <v>28</v>
      </c>
      <c r="J99" s="22" t="s">
        <v>17</v>
      </c>
      <c r="K99" s="22" t="s">
        <v>18</v>
      </c>
      <c r="L99" s="24">
        <v>320</v>
      </c>
      <c r="M99" s="24">
        <v>11.4</v>
      </c>
      <c r="N99" s="24">
        <v>0.5</v>
      </c>
      <c r="O99" s="25">
        <v>0.5</v>
      </c>
      <c r="P99" s="87">
        <f t="shared" si="6"/>
        <v>33</v>
      </c>
      <c r="Q99" s="75">
        <f t="shared" si="7"/>
        <v>1</v>
      </c>
      <c r="R99" s="81" t="str">
        <f t="shared" si="5"/>
        <v>331</v>
      </c>
    </row>
    <row r="100" spans="1:18" ht="16.5" x14ac:dyDescent="0.25">
      <c r="A100" s="89" t="str">
        <f t="shared" si="4"/>
        <v>332-73202167</v>
      </c>
      <c r="B100" s="85" t="s">
        <v>956</v>
      </c>
      <c r="C100" s="82" t="s">
        <v>171</v>
      </c>
      <c r="D100" s="83" t="s">
        <v>12</v>
      </c>
      <c r="E100" s="21">
        <v>42395</v>
      </c>
      <c r="F100" s="38">
        <v>73202167</v>
      </c>
      <c r="G100" s="22" t="s">
        <v>23</v>
      </c>
      <c r="H100" s="23" t="s">
        <v>24</v>
      </c>
      <c r="I100" s="22" t="s">
        <v>28</v>
      </c>
      <c r="J100" s="22" t="s">
        <v>20</v>
      </c>
      <c r="K100" s="22" t="s">
        <v>18</v>
      </c>
      <c r="L100" s="24">
        <v>320</v>
      </c>
      <c r="M100" s="24">
        <v>5.2</v>
      </c>
      <c r="N100" s="24">
        <v>0.5</v>
      </c>
      <c r="O100" s="25">
        <v>0.5</v>
      </c>
      <c r="P100" s="87">
        <f t="shared" si="6"/>
        <v>33</v>
      </c>
      <c r="Q100" s="75">
        <f t="shared" si="7"/>
        <v>2</v>
      </c>
      <c r="R100" s="81" t="str">
        <f t="shared" si="5"/>
        <v>332</v>
      </c>
    </row>
    <row r="101" spans="1:18" ht="16.5" x14ac:dyDescent="0.25">
      <c r="A101" s="89" t="str">
        <f t="shared" si="4"/>
        <v>341-75510225</v>
      </c>
      <c r="B101" s="85" t="s">
        <v>957</v>
      </c>
      <c r="C101" s="82" t="s">
        <v>172</v>
      </c>
      <c r="D101" s="83" t="s">
        <v>12</v>
      </c>
      <c r="E101" s="21">
        <v>42395</v>
      </c>
      <c r="F101" s="38">
        <v>75510225</v>
      </c>
      <c r="G101" s="22" t="s">
        <v>23</v>
      </c>
      <c r="H101" s="23" t="s">
        <v>42</v>
      </c>
      <c r="I101" s="22" t="s">
        <v>84</v>
      </c>
      <c r="J101" s="22" t="s">
        <v>35</v>
      </c>
      <c r="K101" s="22" t="s">
        <v>18</v>
      </c>
      <c r="L101" s="24">
        <v>320</v>
      </c>
      <c r="M101" s="24">
        <v>23.6</v>
      </c>
      <c r="N101" s="24">
        <v>0.5</v>
      </c>
      <c r="O101" s="25">
        <v>0.5</v>
      </c>
      <c r="P101" s="87">
        <f t="shared" si="6"/>
        <v>34</v>
      </c>
      <c r="Q101" s="75">
        <f t="shared" si="7"/>
        <v>1</v>
      </c>
      <c r="R101" s="81" t="str">
        <f t="shared" si="5"/>
        <v>341</v>
      </c>
    </row>
    <row r="102" spans="1:18" ht="16.5" x14ac:dyDescent="0.25">
      <c r="A102" s="89" t="str">
        <f t="shared" si="4"/>
        <v>342-75510225</v>
      </c>
      <c r="B102" s="85" t="s">
        <v>958</v>
      </c>
      <c r="C102" s="82" t="s">
        <v>174</v>
      </c>
      <c r="D102" s="83" t="s">
        <v>12</v>
      </c>
      <c r="E102" s="21">
        <v>42395</v>
      </c>
      <c r="F102" s="38">
        <v>75510225</v>
      </c>
      <c r="G102" s="22" t="s">
        <v>23</v>
      </c>
      <c r="H102" s="23" t="s">
        <v>42</v>
      </c>
      <c r="I102" s="22" t="s">
        <v>84</v>
      </c>
      <c r="J102" s="22" t="s">
        <v>37</v>
      </c>
      <c r="K102" s="22" t="s">
        <v>18</v>
      </c>
      <c r="L102" s="24">
        <v>320</v>
      </c>
      <c r="M102" s="24">
        <v>17.399999999999999</v>
      </c>
      <c r="N102" s="24">
        <v>0.5</v>
      </c>
      <c r="O102" s="25">
        <v>0.5</v>
      </c>
      <c r="P102" s="87">
        <f t="shared" si="6"/>
        <v>34</v>
      </c>
      <c r="Q102" s="75">
        <f t="shared" si="7"/>
        <v>2</v>
      </c>
      <c r="R102" s="81" t="str">
        <f t="shared" si="5"/>
        <v>342</v>
      </c>
    </row>
    <row r="103" spans="1:18" ht="16.5" x14ac:dyDescent="0.25">
      <c r="A103" s="89" t="str">
        <f t="shared" si="4"/>
        <v>343-75510225</v>
      </c>
      <c r="B103" s="85" t="s">
        <v>959</v>
      </c>
      <c r="C103" s="82" t="s">
        <v>177</v>
      </c>
      <c r="D103" s="83" t="s">
        <v>12</v>
      </c>
      <c r="E103" s="21">
        <v>42395</v>
      </c>
      <c r="F103" s="38">
        <v>75510225</v>
      </c>
      <c r="G103" s="22" t="s">
        <v>23</v>
      </c>
      <c r="H103" s="23" t="s">
        <v>42</v>
      </c>
      <c r="I103" s="22" t="s">
        <v>84</v>
      </c>
      <c r="J103" s="22" t="s">
        <v>17</v>
      </c>
      <c r="K103" s="22" t="s">
        <v>18</v>
      </c>
      <c r="L103" s="24">
        <v>320</v>
      </c>
      <c r="M103" s="24">
        <v>11.4</v>
      </c>
      <c r="N103" s="24">
        <v>0.5</v>
      </c>
      <c r="O103" s="25">
        <v>0.5</v>
      </c>
      <c r="P103" s="87">
        <f t="shared" si="6"/>
        <v>34</v>
      </c>
      <c r="Q103" s="75">
        <f t="shared" si="7"/>
        <v>3</v>
      </c>
      <c r="R103" s="81" t="str">
        <f t="shared" si="5"/>
        <v>343</v>
      </c>
    </row>
    <row r="104" spans="1:18" ht="16.5" x14ac:dyDescent="0.25">
      <c r="A104" s="89" t="str">
        <f t="shared" si="4"/>
        <v>344-75510225</v>
      </c>
      <c r="B104" s="85" t="s">
        <v>960</v>
      </c>
      <c r="C104" s="82" t="s">
        <v>178</v>
      </c>
      <c r="D104" s="83" t="s">
        <v>12</v>
      </c>
      <c r="E104" s="21">
        <v>42395</v>
      </c>
      <c r="F104" s="38">
        <v>75510225</v>
      </c>
      <c r="G104" s="22" t="s">
        <v>23</v>
      </c>
      <c r="H104" s="23" t="s">
        <v>42</v>
      </c>
      <c r="I104" s="22" t="s">
        <v>84</v>
      </c>
      <c r="J104" s="22" t="s">
        <v>20</v>
      </c>
      <c r="K104" s="22" t="s">
        <v>18</v>
      </c>
      <c r="L104" s="24">
        <v>320</v>
      </c>
      <c r="M104" s="24">
        <v>5.2</v>
      </c>
      <c r="N104" s="24">
        <v>0.5</v>
      </c>
      <c r="O104" s="25">
        <v>0.5</v>
      </c>
      <c r="P104" s="87">
        <f t="shared" si="6"/>
        <v>34</v>
      </c>
      <c r="Q104" s="75">
        <f t="shared" si="7"/>
        <v>4</v>
      </c>
      <c r="R104" s="81" t="str">
        <f t="shared" si="5"/>
        <v>344</v>
      </c>
    </row>
    <row r="105" spans="1:18" ht="16.5" x14ac:dyDescent="0.25">
      <c r="A105" s="89" t="str">
        <f t="shared" si="4"/>
        <v>351-75084740</v>
      </c>
      <c r="B105" s="85" t="s">
        <v>961</v>
      </c>
      <c r="C105" s="82" t="s">
        <v>179</v>
      </c>
      <c r="D105" s="83" t="s">
        <v>12</v>
      </c>
      <c r="E105" s="21">
        <v>42395</v>
      </c>
      <c r="F105" s="38">
        <v>75084740</v>
      </c>
      <c r="G105" s="22" t="s">
        <v>23</v>
      </c>
      <c r="H105" s="23" t="s">
        <v>54</v>
      </c>
      <c r="I105" s="22" t="s">
        <v>125</v>
      </c>
      <c r="J105" s="22" t="s">
        <v>17</v>
      </c>
      <c r="K105" s="22" t="s">
        <v>18</v>
      </c>
      <c r="L105" s="24">
        <v>320</v>
      </c>
      <c r="M105" s="24">
        <v>11.4</v>
      </c>
      <c r="N105" s="24">
        <v>0.5</v>
      </c>
      <c r="O105" s="25">
        <v>0.5</v>
      </c>
      <c r="P105" s="87">
        <f t="shared" si="6"/>
        <v>35</v>
      </c>
      <c r="Q105" s="75">
        <f t="shared" si="7"/>
        <v>1</v>
      </c>
      <c r="R105" s="81" t="str">
        <f t="shared" si="5"/>
        <v>351</v>
      </c>
    </row>
    <row r="106" spans="1:18" ht="16.5" x14ac:dyDescent="0.25">
      <c r="A106" s="89" t="str">
        <f t="shared" si="4"/>
        <v>352-75084740</v>
      </c>
      <c r="B106" s="85" t="s">
        <v>962</v>
      </c>
      <c r="C106" s="82" t="s">
        <v>181</v>
      </c>
      <c r="D106" s="83" t="s">
        <v>12</v>
      </c>
      <c r="E106" s="21">
        <v>42395</v>
      </c>
      <c r="F106" s="38">
        <v>75084740</v>
      </c>
      <c r="G106" s="22" t="s">
        <v>23</v>
      </c>
      <c r="H106" s="23" t="s">
        <v>54</v>
      </c>
      <c r="I106" s="22" t="s">
        <v>125</v>
      </c>
      <c r="J106" s="22" t="s">
        <v>20</v>
      </c>
      <c r="K106" s="22" t="s">
        <v>18</v>
      </c>
      <c r="L106" s="24">
        <v>320</v>
      </c>
      <c r="M106" s="24">
        <v>5.2</v>
      </c>
      <c r="N106" s="24">
        <v>0.5</v>
      </c>
      <c r="O106" s="25">
        <v>0.5</v>
      </c>
      <c r="P106" s="87">
        <f t="shared" si="6"/>
        <v>35</v>
      </c>
      <c r="Q106" s="75">
        <f t="shared" si="7"/>
        <v>2</v>
      </c>
      <c r="R106" s="81" t="str">
        <f t="shared" si="5"/>
        <v>352</v>
      </c>
    </row>
    <row r="107" spans="1:18" ht="16.5" x14ac:dyDescent="0.25">
      <c r="A107" s="89" t="str">
        <f t="shared" si="4"/>
        <v>361-61012299</v>
      </c>
      <c r="B107" s="85" t="s">
        <v>963</v>
      </c>
      <c r="C107" s="82" t="s">
        <v>182</v>
      </c>
      <c r="D107" s="83" t="s">
        <v>12</v>
      </c>
      <c r="E107" s="21">
        <v>42395</v>
      </c>
      <c r="F107" s="38">
        <v>61012299</v>
      </c>
      <c r="G107" s="22" t="s">
        <v>14</v>
      </c>
      <c r="H107" s="23" t="s">
        <v>42</v>
      </c>
      <c r="I107" s="22" t="s">
        <v>150</v>
      </c>
      <c r="J107" s="22" t="s">
        <v>33</v>
      </c>
      <c r="K107" s="22" t="s">
        <v>18</v>
      </c>
      <c r="L107" s="24">
        <v>320</v>
      </c>
      <c r="M107" s="24">
        <v>29.6</v>
      </c>
      <c r="N107" s="24">
        <v>0.5</v>
      </c>
      <c r="O107" s="25">
        <v>0.5</v>
      </c>
      <c r="P107" s="87">
        <f t="shared" si="6"/>
        <v>36</v>
      </c>
      <c r="Q107" s="75">
        <f t="shared" si="7"/>
        <v>1</v>
      </c>
      <c r="R107" s="81" t="str">
        <f t="shared" si="5"/>
        <v>361</v>
      </c>
    </row>
    <row r="108" spans="1:18" ht="16.5" x14ac:dyDescent="0.25">
      <c r="A108" s="89" t="str">
        <f t="shared" si="4"/>
        <v>362-61012299</v>
      </c>
      <c r="B108" s="85" t="s">
        <v>964</v>
      </c>
      <c r="C108" s="82" t="s">
        <v>183</v>
      </c>
      <c r="D108" s="83" t="s">
        <v>12</v>
      </c>
      <c r="E108" s="21">
        <v>42395</v>
      </c>
      <c r="F108" s="38">
        <v>61012299</v>
      </c>
      <c r="G108" s="22" t="s">
        <v>14</v>
      </c>
      <c r="H108" s="23" t="s">
        <v>42</v>
      </c>
      <c r="I108" s="22" t="s">
        <v>150</v>
      </c>
      <c r="J108" s="22" t="s">
        <v>35</v>
      </c>
      <c r="K108" s="22" t="s">
        <v>18</v>
      </c>
      <c r="L108" s="24">
        <v>320</v>
      </c>
      <c r="M108" s="24">
        <v>23.6</v>
      </c>
      <c r="N108" s="24">
        <v>0.5</v>
      </c>
      <c r="O108" s="25">
        <v>0.5</v>
      </c>
      <c r="P108" s="87">
        <f t="shared" si="6"/>
        <v>36</v>
      </c>
      <c r="Q108" s="75">
        <f t="shared" si="7"/>
        <v>2</v>
      </c>
      <c r="R108" s="81" t="str">
        <f t="shared" si="5"/>
        <v>362</v>
      </c>
    </row>
    <row r="109" spans="1:18" ht="16.5" x14ac:dyDescent="0.25">
      <c r="A109" s="89" t="str">
        <f t="shared" si="4"/>
        <v>363-61012299</v>
      </c>
      <c r="B109" s="85" t="s">
        <v>965</v>
      </c>
      <c r="C109" s="82" t="s">
        <v>184</v>
      </c>
      <c r="D109" s="83" t="s">
        <v>12</v>
      </c>
      <c r="E109" s="21">
        <v>42395</v>
      </c>
      <c r="F109" s="38">
        <v>61012299</v>
      </c>
      <c r="G109" s="22" t="s">
        <v>14</v>
      </c>
      <c r="H109" s="23" t="s">
        <v>42</v>
      </c>
      <c r="I109" s="22" t="s">
        <v>150</v>
      </c>
      <c r="J109" s="22" t="s">
        <v>37</v>
      </c>
      <c r="K109" s="22" t="s">
        <v>18</v>
      </c>
      <c r="L109" s="24">
        <v>320</v>
      </c>
      <c r="M109" s="24">
        <v>17.399999999999999</v>
      </c>
      <c r="N109" s="24">
        <v>0.5</v>
      </c>
      <c r="O109" s="25">
        <v>0.5</v>
      </c>
      <c r="P109" s="87">
        <f t="shared" si="6"/>
        <v>36</v>
      </c>
      <c r="Q109" s="75">
        <f t="shared" si="7"/>
        <v>3</v>
      </c>
      <c r="R109" s="81" t="str">
        <f t="shared" si="5"/>
        <v>363</v>
      </c>
    </row>
    <row r="110" spans="1:18" ht="16.5" x14ac:dyDescent="0.25">
      <c r="A110" s="89" t="str">
        <f t="shared" si="4"/>
        <v>371-72698752</v>
      </c>
      <c r="B110" s="85" t="s">
        <v>966</v>
      </c>
      <c r="C110" s="82" t="s">
        <v>185</v>
      </c>
      <c r="D110" s="83" t="s">
        <v>12</v>
      </c>
      <c r="E110" s="21">
        <v>42396</v>
      </c>
      <c r="F110" s="38">
        <v>72698752</v>
      </c>
      <c r="G110" s="22" t="s">
        <v>23</v>
      </c>
      <c r="H110" s="23" t="s">
        <v>24</v>
      </c>
      <c r="I110" s="22" t="s">
        <v>111</v>
      </c>
      <c r="J110" s="22" t="s">
        <v>20</v>
      </c>
      <c r="K110" s="22" t="s">
        <v>18</v>
      </c>
      <c r="L110" s="24">
        <v>320</v>
      </c>
      <c r="M110" s="24">
        <v>5.4</v>
      </c>
      <c r="N110" s="24">
        <v>0.5</v>
      </c>
      <c r="O110" s="25">
        <v>0.5</v>
      </c>
      <c r="P110" s="87">
        <f t="shared" si="6"/>
        <v>37</v>
      </c>
      <c r="Q110" s="75">
        <f t="shared" si="7"/>
        <v>1</v>
      </c>
      <c r="R110" s="81" t="str">
        <f t="shared" si="5"/>
        <v>371</v>
      </c>
    </row>
    <row r="111" spans="1:18" ht="16.5" x14ac:dyDescent="0.25">
      <c r="A111" s="89" t="str">
        <f t="shared" si="4"/>
        <v>381-72623778</v>
      </c>
      <c r="B111" s="85" t="s">
        <v>967</v>
      </c>
      <c r="C111" s="82" t="s">
        <v>187</v>
      </c>
      <c r="D111" s="83" t="s">
        <v>12</v>
      </c>
      <c r="E111" s="21">
        <v>42396</v>
      </c>
      <c r="F111" s="72">
        <v>72623778</v>
      </c>
      <c r="G111" s="22" t="s">
        <v>23</v>
      </c>
      <c r="H111" s="23" t="s">
        <v>129</v>
      </c>
      <c r="I111" s="31" t="s">
        <v>130</v>
      </c>
      <c r="J111" s="22" t="s">
        <v>29</v>
      </c>
      <c r="K111" s="22" t="s">
        <v>18</v>
      </c>
      <c r="L111" s="24">
        <v>320</v>
      </c>
      <c r="M111" s="24">
        <v>42.2</v>
      </c>
      <c r="N111" s="24">
        <v>0.5</v>
      </c>
      <c r="O111" s="25">
        <v>0.5</v>
      </c>
      <c r="P111" s="87">
        <f t="shared" si="6"/>
        <v>38</v>
      </c>
      <c r="Q111" s="75">
        <f t="shared" si="7"/>
        <v>1</v>
      </c>
      <c r="R111" s="81" t="str">
        <f t="shared" si="5"/>
        <v>381</v>
      </c>
    </row>
    <row r="112" spans="1:18" ht="16.5" x14ac:dyDescent="0.25">
      <c r="A112" s="89" t="str">
        <f t="shared" si="4"/>
        <v>382-72623778</v>
      </c>
      <c r="B112" s="85" t="s">
        <v>968</v>
      </c>
      <c r="C112" s="82" t="s">
        <v>188</v>
      </c>
      <c r="D112" s="83" t="s">
        <v>12</v>
      </c>
      <c r="E112" s="21">
        <v>42396</v>
      </c>
      <c r="F112" s="72">
        <v>72623778</v>
      </c>
      <c r="G112" s="22" t="s">
        <v>23</v>
      </c>
      <c r="H112" s="23" t="s">
        <v>129</v>
      </c>
      <c r="I112" s="31" t="s">
        <v>130</v>
      </c>
      <c r="J112" s="22" t="s">
        <v>31</v>
      </c>
      <c r="K112" s="22" t="s">
        <v>18</v>
      </c>
      <c r="L112" s="24">
        <v>320</v>
      </c>
      <c r="M112" s="24">
        <v>36</v>
      </c>
      <c r="N112" s="24">
        <v>0.5</v>
      </c>
      <c r="O112" s="25">
        <v>0.5</v>
      </c>
      <c r="P112" s="87">
        <f t="shared" si="6"/>
        <v>38</v>
      </c>
      <c r="Q112" s="75">
        <f t="shared" si="7"/>
        <v>2</v>
      </c>
      <c r="R112" s="81" t="str">
        <f t="shared" si="5"/>
        <v>382</v>
      </c>
    </row>
    <row r="113" spans="1:18" ht="16.5" x14ac:dyDescent="0.25">
      <c r="A113" s="89" t="str">
        <f t="shared" si="4"/>
        <v>383-72623778</v>
      </c>
      <c r="B113" s="85" t="s">
        <v>969</v>
      </c>
      <c r="C113" s="82" t="s">
        <v>189</v>
      </c>
      <c r="D113" s="83" t="s">
        <v>12</v>
      </c>
      <c r="E113" s="21">
        <v>42396</v>
      </c>
      <c r="F113" s="72">
        <v>72623778</v>
      </c>
      <c r="G113" s="22" t="s">
        <v>23</v>
      </c>
      <c r="H113" s="23" t="s">
        <v>129</v>
      </c>
      <c r="I113" s="31" t="s">
        <v>130</v>
      </c>
      <c r="J113" s="22" t="s">
        <v>33</v>
      </c>
      <c r="K113" s="22" t="s">
        <v>18</v>
      </c>
      <c r="L113" s="24">
        <v>320</v>
      </c>
      <c r="M113" s="24">
        <v>29.8</v>
      </c>
      <c r="N113" s="24">
        <v>0.5</v>
      </c>
      <c r="O113" s="25">
        <v>0.5</v>
      </c>
      <c r="P113" s="87">
        <f t="shared" si="6"/>
        <v>38</v>
      </c>
      <c r="Q113" s="75">
        <f t="shared" si="7"/>
        <v>3</v>
      </c>
      <c r="R113" s="81" t="str">
        <f t="shared" si="5"/>
        <v>383</v>
      </c>
    </row>
    <row r="114" spans="1:18" ht="16.5" x14ac:dyDescent="0.25">
      <c r="A114" s="89" t="str">
        <f t="shared" si="4"/>
        <v>384-72623778</v>
      </c>
      <c r="B114" s="85" t="s">
        <v>970</v>
      </c>
      <c r="C114" s="82" t="s">
        <v>191</v>
      </c>
      <c r="D114" s="83" t="s">
        <v>12</v>
      </c>
      <c r="E114" s="21">
        <v>42396</v>
      </c>
      <c r="F114" s="72">
        <v>72623778</v>
      </c>
      <c r="G114" s="22" t="s">
        <v>23</v>
      </c>
      <c r="H114" s="23" t="s">
        <v>129</v>
      </c>
      <c r="I114" s="31" t="s">
        <v>130</v>
      </c>
      <c r="J114" s="22" t="s">
        <v>35</v>
      </c>
      <c r="K114" s="22" t="s">
        <v>18</v>
      </c>
      <c r="L114" s="24">
        <v>320</v>
      </c>
      <c r="M114" s="24">
        <v>23.8</v>
      </c>
      <c r="N114" s="24">
        <v>0.5</v>
      </c>
      <c r="O114" s="25">
        <v>0.5</v>
      </c>
      <c r="P114" s="87">
        <f t="shared" si="6"/>
        <v>38</v>
      </c>
      <c r="Q114" s="75">
        <f t="shared" si="7"/>
        <v>4</v>
      </c>
      <c r="R114" s="81" t="str">
        <f t="shared" si="5"/>
        <v>384</v>
      </c>
    </row>
    <row r="115" spans="1:18" ht="16.5" x14ac:dyDescent="0.25">
      <c r="A115" s="89" t="str">
        <f t="shared" si="4"/>
        <v>385-72623778</v>
      </c>
      <c r="B115" s="85" t="s">
        <v>971</v>
      </c>
      <c r="C115" s="82" t="s">
        <v>192</v>
      </c>
      <c r="D115" s="83" t="s">
        <v>12</v>
      </c>
      <c r="E115" s="21">
        <v>42396</v>
      </c>
      <c r="F115" s="72">
        <v>72623778</v>
      </c>
      <c r="G115" s="22" t="s">
        <v>23</v>
      </c>
      <c r="H115" s="23" t="s">
        <v>129</v>
      </c>
      <c r="I115" s="31" t="s">
        <v>130</v>
      </c>
      <c r="J115" s="22" t="s">
        <v>37</v>
      </c>
      <c r="K115" s="22" t="s">
        <v>18</v>
      </c>
      <c r="L115" s="24">
        <v>320</v>
      </c>
      <c r="M115" s="24">
        <v>17.600000000000001</v>
      </c>
      <c r="N115" s="24">
        <v>0.5</v>
      </c>
      <c r="O115" s="25">
        <v>0.5</v>
      </c>
      <c r="P115" s="87">
        <f t="shared" si="6"/>
        <v>38</v>
      </c>
      <c r="Q115" s="75">
        <f t="shared" si="7"/>
        <v>5</v>
      </c>
      <c r="R115" s="81" t="str">
        <f t="shared" si="5"/>
        <v>385</v>
      </c>
    </row>
    <row r="116" spans="1:18" ht="16.5" x14ac:dyDescent="0.25">
      <c r="A116" s="89" t="str">
        <f t="shared" si="4"/>
        <v>391-61402406</v>
      </c>
      <c r="B116" s="85" t="s">
        <v>972</v>
      </c>
      <c r="C116" s="82" t="s">
        <v>193</v>
      </c>
      <c r="D116" s="83" t="s">
        <v>12</v>
      </c>
      <c r="E116" s="21">
        <v>42396</v>
      </c>
      <c r="F116" s="38">
        <v>61402406</v>
      </c>
      <c r="G116" s="22" t="s">
        <v>14</v>
      </c>
      <c r="H116" s="23" t="s">
        <v>24</v>
      </c>
      <c r="I116" s="22" t="s">
        <v>136</v>
      </c>
      <c r="J116" s="22" t="s">
        <v>20</v>
      </c>
      <c r="K116" s="22" t="s">
        <v>18</v>
      </c>
      <c r="L116" s="24">
        <v>320</v>
      </c>
      <c r="M116" s="24">
        <v>5.4</v>
      </c>
      <c r="N116" s="24">
        <v>0.5</v>
      </c>
      <c r="O116" s="25">
        <v>0.5</v>
      </c>
      <c r="P116" s="87">
        <f t="shared" si="6"/>
        <v>39</v>
      </c>
      <c r="Q116" s="75">
        <f t="shared" si="7"/>
        <v>1</v>
      </c>
      <c r="R116" s="81" t="str">
        <f t="shared" si="5"/>
        <v>391</v>
      </c>
    </row>
    <row r="117" spans="1:18" ht="16.5" x14ac:dyDescent="0.25">
      <c r="A117" s="89" t="str">
        <f t="shared" si="4"/>
        <v>401-60829724</v>
      </c>
      <c r="B117" s="85" t="s">
        <v>973</v>
      </c>
      <c r="C117" s="82" t="s">
        <v>194</v>
      </c>
      <c r="D117" s="83" t="s">
        <v>12</v>
      </c>
      <c r="E117" s="21">
        <v>42396</v>
      </c>
      <c r="F117" s="38">
        <v>60829724</v>
      </c>
      <c r="G117" s="22" t="s">
        <v>14</v>
      </c>
      <c r="H117" s="23" t="s">
        <v>42</v>
      </c>
      <c r="I117" s="22" t="s">
        <v>148</v>
      </c>
      <c r="J117" s="22" t="s">
        <v>20</v>
      </c>
      <c r="K117" s="22" t="s">
        <v>18</v>
      </c>
      <c r="L117" s="24">
        <v>320</v>
      </c>
      <c r="M117" s="24">
        <v>5.4</v>
      </c>
      <c r="N117" s="24">
        <v>0.5</v>
      </c>
      <c r="O117" s="25">
        <v>0.5</v>
      </c>
      <c r="P117" s="87">
        <f t="shared" si="6"/>
        <v>40</v>
      </c>
      <c r="Q117" s="75">
        <f t="shared" si="7"/>
        <v>1</v>
      </c>
      <c r="R117" s="81" t="str">
        <f t="shared" si="5"/>
        <v>401</v>
      </c>
    </row>
    <row r="118" spans="1:18" ht="16.5" x14ac:dyDescent="0.25">
      <c r="A118" s="89" t="str">
        <f t="shared" si="4"/>
        <v>411-73235032</v>
      </c>
      <c r="B118" s="85" t="s">
        <v>974</v>
      </c>
      <c r="C118" s="82" t="s">
        <v>195</v>
      </c>
      <c r="D118" s="83" t="s">
        <v>12</v>
      </c>
      <c r="E118" s="21">
        <v>42396</v>
      </c>
      <c r="F118" s="38">
        <v>73235032</v>
      </c>
      <c r="G118" s="22" t="s">
        <v>23</v>
      </c>
      <c r="H118" s="23" t="s">
        <v>24</v>
      </c>
      <c r="I118" s="22" t="s">
        <v>176</v>
      </c>
      <c r="J118" s="22" t="s">
        <v>35</v>
      </c>
      <c r="K118" s="22" t="s">
        <v>18</v>
      </c>
      <c r="L118" s="24">
        <v>320</v>
      </c>
      <c r="M118" s="24">
        <v>23.8</v>
      </c>
      <c r="N118" s="24">
        <v>0.5</v>
      </c>
      <c r="O118" s="25">
        <v>0.5</v>
      </c>
      <c r="P118" s="87">
        <f t="shared" si="6"/>
        <v>41</v>
      </c>
      <c r="Q118" s="75">
        <f t="shared" si="7"/>
        <v>1</v>
      </c>
      <c r="R118" s="81" t="str">
        <f t="shared" si="5"/>
        <v>411</v>
      </c>
    </row>
    <row r="119" spans="1:18" ht="16.5" x14ac:dyDescent="0.25">
      <c r="A119" s="89" t="str">
        <f t="shared" si="4"/>
        <v>412-73235032</v>
      </c>
      <c r="B119" s="85" t="s">
        <v>975</v>
      </c>
      <c r="C119" s="82" t="s">
        <v>197</v>
      </c>
      <c r="D119" s="83" t="s">
        <v>12</v>
      </c>
      <c r="E119" s="21">
        <v>42396</v>
      </c>
      <c r="F119" s="38">
        <v>73235032</v>
      </c>
      <c r="G119" s="22" t="s">
        <v>23</v>
      </c>
      <c r="H119" s="23" t="s">
        <v>24</v>
      </c>
      <c r="I119" s="22" t="s">
        <v>176</v>
      </c>
      <c r="J119" s="22" t="s">
        <v>37</v>
      </c>
      <c r="K119" s="22" t="s">
        <v>18</v>
      </c>
      <c r="L119" s="24">
        <v>320</v>
      </c>
      <c r="M119" s="24">
        <v>17.600000000000001</v>
      </c>
      <c r="N119" s="24">
        <v>0.5</v>
      </c>
      <c r="O119" s="25">
        <v>0.5</v>
      </c>
      <c r="P119" s="87">
        <f t="shared" si="6"/>
        <v>41</v>
      </c>
      <c r="Q119" s="75">
        <f t="shared" si="7"/>
        <v>2</v>
      </c>
      <c r="R119" s="81" t="str">
        <f t="shared" si="5"/>
        <v>412</v>
      </c>
    </row>
    <row r="120" spans="1:18" ht="16.5" x14ac:dyDescent="0.25">
      <c r="A120" s="89" t="str">
        <f t="shared" si="4"/>
        <v>413-73235032</v>
      </c>
      <c r="B120" s="85" t="s">
        <v>976</v>
      </c>
      <c r="C120" s="82" t="s">
        <v>199</v>
      </c>
      <c r="D120" s="83" t="s">
        <v>12</v>
      </c>
      <c r="E120" s="21">
        <v>42396</v>
      </c>
      <c r="F120" s="38">
        <v>73235032</v>
      </c>
      <c r="G120" s="22" t="s">
        <v>23</v>
      </c>
      <c r="H120" s="23" t="s">
        <v>24</v>
      </c>
      <c r="I120" s="22" t="s">
        <v>176</v>
      </c>
      <c r="J120" s="22" t="s">
        <v>17</v>
      </c>
      <c r="K120" s="22" t="s">
        <v>18</v>
      </c>
      <c r="L120" s="24">
        <v>320</v>
      </c>
      <c r="M120" s="24">
        <v>11.6</v>
      </c>
      <c r="N120" s="24">
        <v>0.5</v>
      </c>
      <c r="O120" s="25">
        <v>0.5</v>
      </c>
      <c r="P120" s="87">
        <f t="shared" si="6"/>
        <v>41</v>
      </c>
      <c r="Q120" s="75">
        <f t="shared" si="7"/>
        <v>3</v>
      </c>
      <c r="R120" s="81" t="str">
        <f t="shared" si="5"/>
        <v>413</v>
      </c>
    </row>
    <row r="121" spans="1:18" ht="16.5" x14ac:dyDescent="0.25">
      <c r="A121" s="89" t="str">
        <f t="shared" si="4"/>
        <v>421-76778623</v>
      </c>
      <c r="B121" s="85" t="s">
        <v>977</v>
      </c>
      <c r="C121" s="82" t="s">
        <v>200</v>
      </c>
      <c r="D121" s="83" t="s">
        <v>12</v>
      </c>
      <c r="E121" s="21">
        <v>42397</v>
      </c>
      <c r="F121" s="72">
        <v>76778623</v>
      </c>
      <c r="G121" s="22" t="s">
        <v>23</v>
      </c>
      <c r="H121" s="23" t="s">
        <v>24</v>
      </c>
      <c r="I121" s="31" t="s">
        <v>89</v>
      </c>
      <c r="J121" s="22" t="s">
        <v>17</v>
      </c>
      <c r="K121" s="22" t="s">
        <v>18</v>
      </c>
      <c r="L121" s="24">
        <v>320</v>
      </c>
      <c r="M121" s="24">
        <v>11.8</v>
      </c>
      <c r="N121" s="24">
        <v>0.5</v>
      </c>
      <c r="O121" s="25">
        <v>0.5</v>
      </c>
      <c r="P121" s="87">
        <f t="shared" si="6"/>
        <v>42</v>
      </c>
      <c r="Q121" s="75">
        <f t="shared" si="7"/>
        <v>1</v>
      </c>
      <c r="R121" s="81" t="str">
        <f t="shared" si="5"/>
        <v>421</v>
      </c>
    </row>
    <row r="122" spans="1:18" ht="16.5" x14ac:dyDescent="0.25">
      <c r="A122" s="89" t="str">
        <f t="shared" si="4"/>
        <v>422-76778623</v>
      </c>
      <c r="B122" s="85" t="s">
        <v>978</v>
      </c>
      <c r="C122" s="82" t="s">
        <v>201</v>
      </c>
      <c r="D122" s="83" t="s">
        <v>12</v>
      </c>
      <c r="E122" s="21">
        <v>42397</v>
      </c>
      <c r="F122" s="72">
        <v>76778623</v>
      </c>
      <c r="G122" s="22" t="s">
        <v>23</v>
      </c>
      <c r="H122" s="23" t="s">
        <v>24</v>
      </c>
      <c r="I122" s="31" t="s">
        <v>89</v>
      </c>
      <c r="J122" s="22" t="s">
        <v>20</v>
      </c>
      <c r="K122" s="22" t="s">
        <v>18</v>
      </c>
      <c r="L122" s="24">
        <v>320</v>
      </c>
      <c r="M122" s="24">
        <v>5.6</v>
      </c>
      <c r="N122" s="24">
        <v>0.5</v>
      </c>
      <c r="O122" s="25">
        <v>0.5</v>
      </c>
      <c r="P122" s="87">
        <f t="shared" si="6"/>
        <v>42</v>
      </c>
      <c r="Q122" s="75">
        <f t="shared" si="7"/>
        <v>2</v>
      </c>
      <c r="R122" s="81" t="str">
        <f t="shared" si="5"/>
        <v>422</v>
      </c>
    </row>
    <row r="123" spans="1:18" ht="16.5" x14ac:dyDescent="0.25">
      <c r="A123" s="89" t="str">
        <f t="shared" si="4"/>
        <v>431-61915816</v>
      </c>
      <c r="B123" s="85" t="s">
        <v>979</v>
      </c>
      <c r="C123" s="82" t="s">
        <v>202</v>
      </c>
      <c r="D123" s="83" t="s">
        <v>12</v>
      </c>
      <c r="E123" s="21">
        <v>42398</v>
      </c>
      <c r="F123" s="37">
        <v>61915816</v>
      </c>
      <c r="G123" s="22" t="s">
        <v>14</v>
      </c>
      <c r="H123" s="23" t="s">
        <v>129</v>
      </c>
      <c r="I123" s="35" t="s">
        <v>731</v>
      </c>
      <c r="J123" s="22" t="s">
        <v>37</v>
      </c>
      <c r="K123" s="22" t="s">
        <v>18</v>
      </c>
      <c r="L123" s="24">
        <v>320</v>
      </c>
      <c r="M123" s="24">
        <v>18</v>
      </c>
      <c r="N123" s="24">
        <v>0.5</v>
      </c>
      <c r="O123" s="25">
        <v>0.5</v>
      </c>
      <c r="P123" s="87">
        <f t="shared" si="6"/>
        <v>43</v>
      </c>
      <c r="Q123" s="75">
        <f t="shared" si="7"/>
        <v>1</v>
      </c>
      <c r="R123" s="81" t="str">
        <f t="shared" si="5"/>
        <v>431</v>
      </c>
    </row>
    <row r="124" spans="1:18" ht="16.5" x14ac:dyDescent="0.25">
      <c r="A124" s="89" t="str">
        <f t="shared" si="4"/>
        <v>432-61915816</v>
      </c>
      <c r="B124" s="85" t="s">
        <v>980</v>
      </c>
      <c r="C124" s="82" t="s">
        <v>203</v>
      </c>
      <c r="D124" s="83" t="s">
        <v>12</v>
      </c>
      <c r="E124" s="21">
        <v>42398</v>
      </c>
      <c r="F124" s="37">
        <v>61915816</v>
      </c>
      <c r="G124" s="22" t="s">
        <v>14</v>
      </c>
      <c r="H124" s="23" t="s">
        <v>129</v>
      </c>
      <c r="I124" s="35" t="s">
        <v>731</v>
      </c>
      <c r="J124" s="22" t="s">
        <v>17</v>
      </c>
      <c r="K124" s="22" t="s">
        <v>18</v>
      </c>
      <c r="L124" s="24">
        <v>320</v>
      </c>
      <c r="M124" s="24">
        <v>12</v>
      </c>
      <c r="N124" s="24">
        <v>0.5</v>
      </c>
      <c r="O124" s="25">
        <v>0.5</v>
      </c>
      <c r="P124" s="87">
        <f t="shared" si="6"/>
        <v>43</v>
      </c>
      <c r="Q124" s="75">
        <f t="shared" si="7"/>
        <v>2</v>
      </c>
      <c r="R124" s="81" t="str">
        <f t="shared" si="5"/>
        <v>432</v>
      </c>
    </row>
    <row r="125" spans="1:18" ht="16.5" x14ac:dyDescent="0.25">
      <c r="A125" s="89" t="str">
        <f t="shared" si="4"/>
        <v>433-61915816</v>
      </c>
      <c r="B125" s="85" t="s">
        <v>981</v>
      </c>
      <c r="C125" s="82" t="s">
        <v>204</v>
      </c>
      <c r="D125" s="83" t="s">
        <v>12</v>
      </c>
      <c r="E125" s="21">
        <v>42398</v>
      </c>
      <c r="F125" s="37">
        <v>61915816</v>
      </c>
      <c r="G125" s="22" t="s">
        <v>14</v>
      </c>
      <c r="H125" s="23" t="s">
        <v>129</v>
      </c>
      <c r="I125" s="35" t="s">
        <v>731</v>
      </c>
      <c r="J125" s="22" t="s">
        <v>20</v>
      </c>
      <c r="K125" s="22" t="s">
        <v>18</v>
      </c>
      <c r="L125" s="24">
        <v>320</v>
      </c>
      <c r="M125" s="24">
        <v>5.8</v>
      </c>
      <c r="N125" s="24">
        <v>0.5</v>
      </c>
      <c r="O125" s="25">
        <v>0.5</v>
      </c>
      <c r="P125" s="87">
        <f t="shared" si="6"/>
        <v>43</v>
      </c>
      <c r="Q125" s="75">
        <f t="shared" si="7"/>
        <v>3</v>
      </c>
      <c r="R125" s="81" t="str">
        <f t="shared" si="5"/>
        <v>433</v>
      </c>
    </row>
    <row r="126" spans="1:18" ht="16.5" x14ac:dyDescent="0.25">
      <c r="A126" s="89" t="str">
        <f t="shared" si="4"/>
        <v>441-77434089</v>
      </c>
      <c r="B126" s="85" t="s">
        <v>982</v>
      </c>
      <c r="C126" s="82" t="s">
        <v>205</v>
      </c>
      <c r="D126" s="83" t="s">
        <v>12</v>
      </c>
      <c r="E126" s="21">
        <v>42398</v>
      </c>
      <c r="F126" s="37">
        <v>77434089</v>
      </c>
      <c r="G126" s="22" t="s">
        <v>14</v>
      </c>
      <c r="H126" s="23" t="s">
        <v>854</v>
      </c>
      <c r="I126" s="35" t="s">
        <v>186</v>
      </c>
      <c r="J126" s="22" t="s">
        <v>37</v>
      </c>
      <c r="K126" s="22" t="s">
        <v>18</v>
      </c>
      <c r="L126" s="24">
        <v>320</v>
      </c>
      <c r="M126" s="24">
        <v>18</v>
      </c>
      <c r="N126" s="24">
        <v>0.5</v>
      </c>
      <c r="O126" s="25">
        <v>0.5</v>
      </c>
      <c r="P126" s="87">
        <f t="shared" si="6"/>
        <v>44</v>
      </c>
      <c r="Q126" s="75">
        <f t="shared" si="7"/>
        <v>1</v>
      </c>
      <c r="R126" s="81" t="str">
        <f t="shared" si="5"/>
        <v>441</v>
      </c>
    </row>
    <row r="127" spans="1:18" ht="16.5" x14ac:dyDescent="0.25">
      <c r="A127" s="89" t="str">
        <f t="shared" si="4"/>
        <v>442-77434089</v>
      </c>
      <c r="B127" s="85" t="s">
        <v>983</v>
      </c>
      <c r="C127" s="82" t="s">
        <v>207</v>
      </c>
      <c r="D127" s="83" t="s">
        <v>12</v>
      </c>
      <c r="E127" s="21">
        <v>42398</v>
      </c>
      <c r="F127" s="37">
        <v>77434089</v>
      </c>
      <c r="G127" s="22" t="s">
        <v>14</v>
      </c>
      <c r="H127" s="23" t="s">
        <v>854</v>
      </c>
      <c r="I127" s="35" t="s">
        <v>186</v>
      </c>
      <c r="J127" s="22" t="s">
        <v>17</v>
      </c>
      <c r="K127" s="22" t="s">
        <v>18</v>
      </c>
      <c r="L127" s="24">
        <v>320</v>
      </c>
      <c r="M127" s="24">
        <v>12</v>
      </c>
      <c r="N127" s="24">
        <v>0.5</v>
      </c>
      <c r="O127" s="25">
        <v>0.5</v>
      </c>
      <c r="P127" s="87">
        <f t="shared" si="6"/>
        <v>44</v>
      </c>
      <c r="Q127" s="75">
        <f t="shared" si="7"/>
        <v>2</v>
      </c>
      <c r="R127" s="81" t="str">
        <f t="shared" si="5"/>
        <v>442</v>
      </c>
    </row>
    <row r="128" spans="1:18" ht="16.5" x14ac:dyDescent="0.25">
      <c r="A128" s="89" t="str">
        <f t="shared" si="4"/>
        <v>443-77434089</v>
      </c>
      <c r="B128" s="85" t="s">
        <v>984</v>
      </c>
      <c r="C128" s="82" t="s">
        <v>208</v>
      </c>
      <c r="D128" s="83" t="s">
        <v>12</v>
      </c>
      <c r="E128" s="21">
        <v>42398</v>
      </c>
      <c r="F128" s="37">
        <v>77434089</v>
      </c>
      <c r="G128" s="22" t="s">
        <v>14</v>
      </c>
      <c r="H128" s="23" t="s">
        <v>854</v>
      </c>
      <c r="I128" s="35" t="s">
        <v>186</v>
      </c>
      <c r="J128" s="22" t="s">
        <v>20</v>
      </c>
      <c r="K128" s="22" t="s">
        <v>18</v>
      </c>
      <c r="L128" s="24">
        <v>320</v>
      </c>
      <c r="M128" s="24">
        <v>5.8</v>
      </c>
      <c r="N128" s="24">
        <v>0.5</v>
      </c>
      <c r="O128" s="25">
        <v>0.5</v>
      </c>
      <c r="P128" s="87">
        <f t="shared" si="6"/>
        <v>44</v>
      </c>
      <c r="Q128" s="75">
        <f t="shared" si="7"/>
        <v>3</v>
      </c>
      <c r="R128" s="81" t="str">
        <f t="shared" si="5"/>
        <v>443</v>
      </c>
    </row>
    <row r="129" spans="1:18" ht="16.5" x14ac:dyDescent="0.25">
      <c r="A129" s="89" t="str">
        <f t="shared" si="4"/>
        <v>451-71263946</v>
      </c>
      <c r="B129" s="85" t="s">
        <v>985</v>
      </c>
      <c r="C129" s="82" t="s">
        <v>209</v>
      </c>
      <c r="D129" s="83" t="s">
        <v>12</v>
      </c>
      <c r="E129" s="21">
        <v>42399</v>
      </c>
      <c r="F129" s="38">
        <v>71263946</v>
      </c>
      <c r="G129" s="22" t="s">
        <v>23</v>
      </c>
      <c r="H129" s="23" t="s">
        <v>24</v>
      </c>
      <c r="I129" s="22" t="s">
        <v>116</v>
      </c>
      <c r="J129" s="22" t="s">
        <v>20</v>
      </c>
      <c r="K129" s="22" t="s">
        <v>18</v>
      </c>
      <c r="L129" s="24">
        <v>320</v>
      </c>
      <c r="M129" s="24">
        <v>6</v>
      </c>
      <c r="N129" s="24">
        <v>0.5</v>
      </c>
      <c r="O129" s="25">
        <v>0.5</v>
      </c>
      <c r="P129" s="87">
        <f t="shared" si="6"/>
        <v>45</v>
      </c>
      <c r="Q129" s="75">
        <f t="shared" si="7"/>
        <v>1</v>
      </c>
      <c r="R129" s="81" t="str">
        <f t="shared" si="5"/>
        <v>451</v>
      </c>
    </row>
    <row r="130" spans="1:18" x14ac:dyDescent="0.25">
      <c r="L130" s="28">
        <f>SUM(L2:L129)</f>
        <v>41760</v>
      </c>
      <c r="M130" s="28">
        <f>SUM(M2:M129)</f>
        <v>2258.2000000000012</v>
      </c>
      <c r="N130" s="28">
        <f>SUM(N2:N129)</f>
        <v>64</v>
      </c>
      <c r="O130" s="28">
        <f>SUM(O2:O129)</f>
        <v>64</v>
      </c>
    </row>
    <row r="131" spans="1:18" ht="15.75" x14ac:dyDescent="0.25">
      <c r="F131" s="36"/>
    </row>
  </sheetData>
  <protectedRanges>
    <protectedRange sqref="F52" name="Rango1"/>
    <protectedRange sqref="F131" name="Rango1_3"/>
  </protectedRanges>
  <dataValidations disablePrompts="1" count="1">
    <dataValidation type="textLength" operator="lessThanOrEqual" allowBlank="1" showInputMessage="1" showErrorMessage="1" errorTitle="Longitud máxima" error="La longitud máxima es de 20 caracteres" sqref="F52 F131">
      <formula1>20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 filterMode="1"/>
  <dimension ref="A1:O427"/>
  <sheetViews>
    <sheetView workbookViewId="0">
      <selection activeCell="B2" sqref="B2"/>
    </sheetView>
  </sheetViews>
  <sheetFormatPr baseColWidth="10" defaultRowHeight="15" x14ac:dyDescent="0.25"/>
  <cols>
    <col min="1" max="1" width="11.42578125" style="7"/>
    <col min="4" max="4" width="8.28515625" style="6" customWidth="1"/>
    <col min="5" max="5" width="32.140625" customWidth="1"/>
    <col min="6" max="6" width="17.7109375" bestFit="1" customWidth="1"/>
    <col min="7" max="7" width="15.5703125" bestFit="1" customWidth="1"/>
    <col min="8" max="8" width="11.42578125" style="4"/>
    <col min="13" max="13" width="12" customWidth="1"/>
  </cols>
  <sheetData>
    <row r="1" spans="1:13" ht="15" customHeight="1" x14ac:dyDescent="0.25">
      <c r="A1" s="8" t="s">
        <v>1</v>
      </c>
      <c r="B1" s="9" t="s">
        <v>757</v>
      </c>
      <c r="C1" s="10" t="s">
        <v>2</v>
      </c>
      <c r="D1" s="9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0" t="s">
        <v>8</v>
      </c>
      <c r="J1" s="10" t="s">
        <v>9</v>
      </c>
      <c r="K1" s="10" t="s">
        <v>10</v>
      </c>
    </row>
    <row r="2" spans="1:13" ht="15" customHeight="1" x14ac:dyDescent="0.25">
      <c r="A2" s="12">
        <v>42401</v>
      </c>
      <c r="B2" s="38">
        <v>77353858</v>
      </c>
      <c r="C2" s="13" t="s">
        <v>14</v>
      </c>
      <c r="D2" s="14" t="s">
        <v>15</v>
      </c>
      <c r="E2" s="13" t="s">
        <v>210</v>
      </c>
      <c r="F2" s="13" t="s">
        <v>17</v>
      </c>
      <c r="G2" s="13" t="s">
        <v>18</v>
      </c>
      <c r="H2" s="15">
        <v>320</v>
      </c>
      <c r="I2" s="15">
        <v>12.6</v>
      </c>
      <c r="J2" s="15">
        <v>0.5</v>
      </c>
      <c r="K2" s="15">
        <v>0.5</v>
      </c>
      <c r="M2" s="73"/>
    </row>
    <row r="3" spans="1:13" ht="15" customHeight="1" x14ac:dyDescent="0.25">
      <c r="A3" s="12">
        <v>42401</v>
      </c>
      <c r="B3" s="38">
        <v>77353858</v>
      </c>
      <c r="C3" s="13" t="s">
        <v>14</v>
      </c>
      <c r="D3" s="14" t="s">
        <v>15</v>
      </c>
      <c r="E3" s="13" t="s">
        <v>210</v>
      </c>
      <c r="F3" s="13" t="s">
        <v>20</v>
      </c>
      <c r="G3" s="13" t="s">
        <v>18</v>
      </c>
      <c r="H3" s="15">
        <v>320</v>
      </c>
      <c r="I3" s="15">
        <v>6.4</v>
      </c>
      <c r="J3" s="15">
        <v>0.5</v>
      </c>
      <c r="K3" s="15">
        <v>0.5</v>
      </c>
      <c r="M3" s="73"/>
    </row>
    <row r="4" spans="1:13" x14ac:dyDescent="0.25">
      <c r="A4" s="76">
        <v>42401</v>
      </c>
      <c r="B4" s="13" t="s">
        <v>128</v>
      </c>
      <c r="C4" s="13" t="s">
        <v>23</v>
      </c>
      <c r="D4" s="14" t="s">
        <v>129</v>
      </c>
      <c r="E4" s="13" t="s">
        <v>130</v>
      </c>
      <c r="F4" s="13" t="s">
        <v>17</v>
      </c>
      <c r="G4" s="13" t="s">
        <v>18</v>
      </c>
      <c r="H4" s="15">
        <v>320</v>
      </c>
      <c r="I4" s="15">
        <v>12.6</v>
      </c>
      <c r="J4" s="15">
        <v>0.5</v>
      </c>
      <c r="K4" s="15">
        <v>0.5</v>
      </c>
    </row>
    <row r="5" spans="1:13" x14ac:dyDescent="0.25">
      <c r="A5" s="76">
        <v>42401</v>
      </c>
      <c r="B5" s="13" t="s">
        <v>128</v>
      </c>
      <c r="C5" s="13" t="s">
        <v>23</v>
      </c>
      <c r="D5" s="14" t="s">
        <v>129</v>
      </c>
      <c r="E5" s="13" t="s">
        <v>130</v>
      </c>
      <c r="F5" s="13" t="s">
        <v>20</v>
      </c>
      <c r="G5" s="13" t="s">
        <v>18</v>
      </c>
      <c r="H5" s="15">
        <v>320</v>
      </c>
      <c r="I5" s="15">
        <v>6.4</v>
      </c>
      <c r="J5" s="15">
        <v>0.5</v>
      </c>
      <c r="K5" s="15">
        <v>0.5</v>
      </c>
    </row>
    <row r="6" spans="1:13" ht="15" customHeight="1" x14ac:dyDescent="0.25">
      <c r="A6" s="12">
        <v>42401</v>
      </c>
      <c r="B6" s="38">
        <v>61532712</v>
      </c>
      <c r="C6" s="13" t="s">
        <v>14</v>
      </c>
      <c r="D6" s="14" t="s">
        <v>24</v>
      </c>
      <c r="E6" s="13" t="s">
        <v>211</v>
      </c>
      <c r="F6" s="13" t="s">
        <v>29</v>
      </c>
      <c r="G6" s="13" t="s">
        <v>18</v>
      </c>
      <c r="H6" s="15">
        <v>320</v>
      </c>
      <c r="I6" s="15">
        <v>43.2</v>
      </c>
      <c r="J6" s="15">
        <v>0.5</v>
      </c>
      <c r="K6" s="15">
        <v>0.5</v>
      </c>
      <c r="M6" s="73"/>
    </row>
    <row r="7" spans="1:13" ht="15" customHeight="1" x14ac:dyDescent="0.25">
      <c r="A7" s="12">
        <v>42401</v>
      </c>
      <c r="B7" s="38">
        <v>61532712</v>
      </c>
      <c r="C7" s="13" t="s">
        <v>14</v>
      </c>
      <c r="D7" s="14" t="s">
        <v>24</v>
      </c>
      <c r="E7" s="13" t="s">
        <v>211</v>
      </c>
      <c r="F7" s="13" t="s">
        <v>31</v>
      </c>
      <c r="G7" s="13" t="s">
        <v>18</v>
      </c>
      <c r="H7" s="15">
        <v>320</v>
      </c>
      <c r="I7" s="15">
        <v>37</v>
      </c>
      <c r="J7" s="15">
        <v>0.5</v>
      </c>
      <c r="K7" s="15">
        <v>0.5</v>
      </c>
      <c r="M7" s="73"/>
    </row>
    <row r="8" spans="1:13" ht="15" customHeight="1" x14ac:dyDescent="0.25">
      <c r="A8" s="12">
        <v>42401</v>
      </c>
      <c r="B8" s="38">
        <v>61532712</v>
      </c>
      <c r="C8" s="13" t="s">
        <v>14</v>
      </c>
      <c r="D8" s="14" t="s">
        <v>24</v>
      </c>
      <c r="E8" s="13" t="s">
        <v>211</v>
      </c>
      <c r="F8" s="13" t="s">
        <v>33</v>
      </c>
      <c r="G8" s="13" t="s">
        <v>18</v>
      </c>
      <c r="H8" s="15">
        <v>320</v>
      </c>
      <c r="I8" s="15">
        <v>30.8</v>
      </c>
      <c r="J8" s="15">
        <v>0.5</v>
      </c>
      <c r="K8" s="15">
        <v>0.5</v>
      </c>
      <c r="M8" s="73"/>
    </row>
    <row r="9" spans="1:13" ht="15" customHeight="1" x14ac:dyDescent="0.25">
      <c r="A9" s="12">
        <v>42401</v>
      </c>
      <c r="B9" s="38">
        <v>61532712</v>
      </c>
      <c r="C9" s="13" t="s">
        <v>14</v>
      </c>
      <c r="D9" s="14" t="s">
        <v>24</v>
      </c>
      <c r="E9" s="13" t="s">
        <v>211</v>
      </c>
      <c r="F9" s="13" t="s">
        <v>35</v>
      </c>
      <c r="G9" s="13" t="s">
        <v>18</v>
      </c>
      <c r="H9" s="15">
        <v>320</v>
      </c>
      <c r="I9" s="15">
        <v>24.8</v>
      </c>
      <c r="J9" s="15">
        <v>0.5</v>
      </c>
      <c r="K9" s="15">
        <v>0.5</v>
      </c>
      <c r="M9" s="73"/>
    </row>
    <row r="10" spans="1:13" x14ac:dyDescent="0.25">
      <c r="A10" s="76">
        <v>42401</v>
      </c>
      <c r="B10" s="13" t="s">
        <v>175</v>
      </c>
      <c r="C10" s="13" t="s">
        <v>23</v>
      </c>
      <c r="D10" s="14" t="s">
        <v>24</v>
      </c>
      <c r="E10" s="13" t="s">
        <v>176</v>
      </c>
      <c r="F10" s="13" t="s">
        <v>20</v>
      </c>
      <c r="G10" s="13" t="s">
        <v>18</v>
      </c>
      <c r="H10" s="15">
        <v>320</v>
      </c>
      <c r="I10" s="15">
        <v>6.4</v>
      </c>
      <c r="J10" s="15">
        <v>0.5</v>
      </c>
      <c r="K10" s="15">
        <v>0.5</v>
      </c>
    </row>
    <row r="11" spans="1:13" ht="15" customHeight="1" x14ac:dyDescent="0.25">
      <c r="A11" s="12">
        <v>42402</v>
      </c>
      <c r="B11" s="38">
        <v>76778008</v>
      </c>
      <c r="C11" s="13" t="s">
        <v>14</v>
      </c>
      <c r="D11" s="14" t="s">
        <v>15</v>
      </c>
      <c r="E11" s="13" t="s">
        <v>212</v>
      </c>
      <c r="F11" s="13" t="s">
        <v>20</v>
      </c>
      <c r="G11" s="13" t="s">
        <v>18</v>
      </c>
      <c r="H11" s="15">
        <v>320</v>
      </c>
      <c r="I11" s="15">
        <v>6.6</v>
      </c>
      <c r="J11" s="15">
        <v>0.5</v>
      </c>
      <c r="K11" s="15">
        <v>0.5</v>
      </c>
      <c r="M11" s="73"/>
    </row>
    <row r="12" spans="1:13" x14ac:dyDescent="0.25">
      <c r="A12" s="76">
        <v>42402</v>
      </c>
      <c r="B12" s="13" t="s">
        <v>213</v>
      </c>
      <c r="C12" s="13" t="s">
        <v>23</v>
      </c>
      <c r="D12" s="14" t="s">
        <v>24</v>
      </c>
      <c r="E12" s="13" t="s">
        <v>214</v>
      </c>
      <c r="F12" s="13" t="s">
        <v>35</v>
      </c>
      <c r="G12" s="13" t="s">
        <v>18</v>
      </c>
      <c r="H12" s="15">
        <v>190</v>
      </c>
      <c r="I12" s="15">
        <v>25</v>
      </c>
      <c r="J12" s="15">
        <v>0.5</v>
      </c>
      <c r="K12" s="15">
        <v>0.5</v>
      </c>
    </row>
    <row r="13" spans="1:13" x14ac:dyDescent="0.25">
      <c r="A13" s="76">
        <v>42402</v>
      </c>
      <c r="B13" s="13" t="s">
        <v>213</v>
      </c>
      <c r="C13" s="13" t="s">
        <v>23</v>
      </c>
      <c r="D13" s="14" t="s">
        <v>24</v>
      </c>
      <c r="E13" s="13" t="s">
        <v>214</v>
      </c>
      <c r="F13" s="13" t="s">
        <v>37</v>
      </c>
      <c r="G13" s="13" t="s">
        <v>18</v>
      </c>
      <c r="H13" s="15">
        <v>190</v>
      </c>
      <c r="I13" s="15">
        <v>18.8</v>
      </c>
      <c r="J13" s="15">
        <v>0.5</v>
      </c>
      <c r="K13" s="15">
        <v>0.5</v>
      </c>
    </row>
    <row r="14" spans="1:13" x14ac:dyDescent="0.25">
      <c r="A14" s="76">
        <v>42402</v>
      </c>
      <c r="B14" s="13" t="s">
        <v>213</v>
      </c>
      <c r="C14" s="13" t="s">
        <v>23</v>
      </c>
      <c r="D14" s="14" t="s">
        <v>24</v>
      </c>
      <c r="E14" s="13" t="s">
        <v>214</v>
      </c>
      <c r="F14" s="13" t="s">
        <v>17</v>
      </c>
      <c r="G14" s="13" t="s">
        <v>18</v>
      </c>
      <c r="H14" s="15">
        <v>190</v>
      </c>
      <c r="I14" s="15">
        <v>12.8</v>
      </c>
      <c r="J14" s="15">
        <v>0.5</v>
      </c>
      <c r="K14" s="15">
        <v>0.5</v>
      </c>
    </row>
    <row r="15" spans="1:13" x14ac:dyDescent="0.25">
      <c r="A15" s="76">
        <v>42402</v>
      </c>
      <c r="B15" s="13" t="s">
        <v>213</v>
      </c>
      <c r="C15" s="13" t="s">
        <v>23</v>
      </c>
      <c r="D15" s="14" t="s">
        <v>24</v>
      </c>
      <c r="E15" s="13" t="s">
        <v>214</v>
      </c>
      <c r="F15" s="13" t="s">
        <v>20</v>
      </c>
      <c r="G15" s="13" t="s">
        <v>18</v>
      </c>
      <c r="H15" s="15">
        <v>190</v>
      </c>
      <c r="I15" s="15">
        <v>6.6</v>
      </c>
      <c r="J15" s="15">
        <v>0.5</v>
      </c>
      <c r="K15" s="15">
        <v>0.5</v>
      </c>
    </row>
    <row r="16" spans="1:13" ht="15" customHeight="1" x14ac:dyDescent="0.25">
      <c r="A16" s="12">
        <v>42403</v>
      </c>
      <c r="B16" s="38">
        <v>61342599</v>
      </c>
      <c r="C16" s="13" t="s">
        <v>14</v>
      </c>
      <c r="D16" s="14" t="s">
        <v>42</v>
      </c>
      <c r="E16" s="13" t="s">
        <v>215</v>
      </c>
      <c r="F16" s="13" t="s">
        <v>48</v>
      </c>
      <c r="G16" s="13" t="s">
        <v>18</v>
      </c>
      <c r="H16" s="15">
        <v>320</v>
      </c>
      <c r="I16" s="15">
        <v>49.6</v>
      </c>
      <c r="J16" s="15">
        <v>0.5</v>
      </c>
      <c r="K16" s="15">
        <v>0.5</v>
      </c>
      <c r="M16" s="73"/>
    </row>
    <row r="17" spans="1:13" ht="15" customHeight="1" x14ac:dyDescent="0.25">
      <c r="A17" s="12">
        <v>42403</v>
      </c>
      <c r="B17" s="38">
        <v>61342599</v>
      </c>
      <c r="C17" s="13" t="s">
        <v>14</v>
      </c>
      <c r="D17" s="14" t="s">
        <v>42</v>
      </c>
      <c r="E17" s="13" t="s">
        <v>215</v>
      </c>
      <c r="F17" s="13" t="s">
        <v>29</v>
      </c>
      <c r="G17" s="13" t="s">
        <v>18</v>
      </c>
      <c r="H17" s="15">
        <v>320</v>
      </c>
      <c r="I17" s="15">
        <v>43.6</v>
      </c>
      <c r="J17" s="15">
        <v>0.5</v>
      </c>
      <c r="K17" s="15">
        <v>0.5</v>
      </c>
      <c r="M17" s="73"/>
    </row>
    <row r="18" spans="1:13" ht="15" customHeight="1" x14ac:dyDescent="0.25">
      <c r="A18" s="12">
        <v>42403</v>
      </c>
      <c r="B18" s="38">
        <v>61342599</v>
      </c>
      <c r="C18" s="13" t="s">
        <v>14</v>
      </c>
      <c r="D18" s="14" t="s">
        <v>42</v>
      </c>
      <c r="E18" s="13" t="s">
        <v>215</v>
      </c>
      <c r="F18" s="13" t="s">
        <v>31</v>
      </c>
      <c r="G18" s="13" t="s">
        <v>18</v>
      </c>
      <c r="H18" s="15">
        <v>320</v>
      </c>
      <c r="I18" s="15">
        <v>37.4</v>
      </c>
      <c r="J18" s="15">
        <v>0.5</v>
      </c>
      <c r="K18" s="15">
        <v>0.5</v>
      </c>
      <c r="M18" s="73"/>
    </row>
    <row r="19" spans="1:13" ht="15" customHeight="1" x14ac:dyDescent="0.25">
      <c r="A19" s="12">
        <v>42403</v>
      </c>
      <c r="B19" s="38">
        <v>61342599</v>
      </c>
      <c r="C19" s="13" t="s">
        <v>14</v>
      </c>
      <c r="D19" s="14" t="s">
        <v>42</v>
      </c>
      <c r="E19" s="13" t="s">
        <v>215</v>
      </c>
      <c r="F19" s="13" t="s">
        <v>33</v>
      </c>
      <c r="G19" s="13" t="s">
        <v>18</v>
      </c>
      <c r="H19" s="15">
        <v>320</v>
      </c>
      <c r="I19" s="15">
        <v>31.2</v>
      </c>
      <c r="J19" s="15">
        <v>0.5</v>
      </c>
      <c r="K19" s="15">
        <v>0.5</v>
      </c>
      <c r="M19" s="73"/>
    </row>
    <row r="20" spans="1:13" ht="15" customHeight="1" x14ac:dyDescent="0.25">
      <c r="A20" s="12">
        <v>42403</v>
      </c>
      <c r="B20" s="38">
        <v>61342599</v>
      </c>
      <c r="C20" s="13" t="s">
        <v>14</v>
      </c>
      <c r="D20" s="14" t="s">
        <v>42</v>
      </c>
      <c r="E20" s="13" t="s">
        <v>215</v>
      </c>
      <c r="F20" s="13" t="s">
        <v>35</v>
      </c>
      <c r="G20" s="13" t="s">
        <v>18</v>
      </c>
      <c r="H20" s="15">
        <v>320</v>
      </c>
      <c r="I20" s="15">
        <v>25.2</v>
      </c>
      <c r="J20" s="15">
        <v>0.5</v>
      </c>
      <c r="K20" s="15">
        <v>0.5</v>
      </c>
      <c r="M20" s="73"/>
    </row>
    <row r="21" spans="1:13" ht="15" customHeight="1" x14ac:dyDescent="0.25">
      <c r="A21" s="12">
        <v>42403</v>
      </c>
      <c r="B21" s="38">
        <v>61342599</v>
      </c>
      <c r="C21" s="13" t="s">
        <v>14</v>
      </c>
      <c r="D21" s="14" t="s">
        <v>42</v>
      </c>
      <c r="E21" s="13" t="s">
        <v>215</v>
      </c>
      <c r="F21" s="13" t="s">
        <v>37</v>
      </c>
      <c r="G21" s="13" t="s">
        <v>18</v>
      </c>
      <c r="H21" s="15">
        <v>320</v>
      </c>
      <c r="I21" s="15">
        <v>19</v>
      </c>
      <c r="J21" s="15">
        <v>0.5</v>
      </c>
      <c r="K21" s="15">
        <v>0.5</v>
      </c>
      <c r="M21" s="73"/>
    </row>
    <row r="22" spans="1:13" ht="15" customHeight="1" x14ac:dyDescent="0.25">
      <c r="A22" s="12">
        <v>42403</v>
      </c>
      <c r="B22" s="38">
        <v>61342599</v>
      </c>
      <c r="C22" s="13" t="s">
        <v>14</v>
      </c>
      <c r="D22" s="14" t="s">
        <v>42</v>
      </c>
      <c r="E22" s="13" t="s">
        <v>215</v>
      </c>
      <c r="F22" s="13" t="s">
        <v>17</v>
      </c>
      <c r="G22" s="13" t="s">
        <v>18</v>
      </c>
      <c r="H22" s="15">
        <v>320</v>
      </c>
      <c r="I22" s="15">
        <v>13</v>
      </c>
      <c r="J22" s="15">
        <v>0.5</v>
      </c>
      <c r="K22" s="15">
        <v>0.5</v>
      </c>
      <c r="M22" s="73"/>
    </row>
    <row r="23" spans="1:13" ht="15" customHeight="1" x14ac:dyDescent="0.25">
      <c r="A23" s="32">
        <v>42403</v>
      </c>
      <c r="B23" s="77">
        <v>61342599</v>
      </c>
      <c r="C23" s="33" t="s">
        <v>14</v>
      </c>
      <c r="D23" s="34" t="s">
        <v>42</v>
      </c>
      <c r="E23" s="33" t="s">
        <v>215</v>
      </c>
      <c r="F23" s="33" t="s">
        <v>20</v>
      </c>
      <c r="G23" s="33" t="s">
        <v>18</v>
      </c>
      <c r="H23" s="17">
        <v>320</v>
      </c>
      <c r="I23" s="17">
        <v>6.8</v>
      </c>
      <c r="J23" s="17">
        <v>0.5</v>
      </c>
      <c r="K23" s="17">
        <v>0.5</v>
      </c>
      <c r="L23" s="16" t="s">
        <v>758</v>
      </c>
      <c r="M23" s="73"/>
    </row>
    <row r="24" spans="1:13" x14ac:dyDescent="0.25">
      <c r="A24" s="76">
        <v>42415</v>
      </c>
      <c r="B24" s="13" t="s">
        <v>216</v>
      </c>
      <c r="C24" s="13" t="s">
        <v>23</v>
      </c>
      <c r="D24" s="14" t="s">
        <v>24</v>
      </c>
      <c r="E24" s="13" t="s">
        <v>217</v>
      </c>
      <c r="F24" s="13" t="s">
        <v>218</v>
      </c>
      <c r="G24" s="13" t="s">
        <v>219</v>
      </c>
      <c r="H24" s="15">
        <v>320</v>
      </c>
      <c r="I24" s="15">
        <v>0</v>
      </c>
      <c r="J24" s="15">
        <v>0.5</v>
      </c>
      <c r="K24" s="15">
        <v>0.5</v>
      </c>
    </row>
    <row r="25" spans="1:13" x14ac:dyDescent="0.25">
      <c r="A25" s="76">
        <v>42415</v>
      </c>
      <c r="B25" s="13" t="s">
        <v>220</v>
      </c>
      <c r="C25" s="13" t="s">
        <v>23</v>
      </c>
      <c r="D25" s="14" t="s">
        <v>54</v>
      </c>
      <c r="E25" s="13" t="s">
        <v>221</v>
      </c>
      <c r="F25" s="13" t="s">
        <v>218</v>
      </c>
      <c r="G25" s="13" t="s">
        <v>219</v>
      </c>
      <c r="H25" s="15">
        <v>320</v>
      </c>
      <c r="I25" s="15">
        <v>0</v>
      </c>
      <c r="J25" s="15">
        <v>0.5</v>
      </c>
      <c r="K25" s="15">
        <v>0.5</v>
      </c>
    </row>
    <row r="26" spans="1:13" x14ac:dyDescent="0.25">
      <c r="A26" s="76">
        <v>42415</v>
      </c>
      <c r="B26" s="13" t="s">
        <v>222</v>
      </c>
      <c r="C26" s="13" t="s">
        <v>23</v>
      </c>
      <c r="D26" s="14" t="s">
        <v>54</v>
      </c>
      <c r="E26" s="13" t="s">
        <v>223</v>
      </c>
      <c r="F26" s="13" t="s">
        <v>218</v>
      </c>
      <c r="G26" s="13" t="s">
        <v>219</v>
      </c>
      <c r="H26" s="15">
        <v>320</v>
      </c>
      <c r="I26" s="15">
        <v>0</v>
      </c>
      <c r="J26" s="15">
        <v>0.5</v>
      </c>
      <c r="K26" s="15">
        <v>0.5</v>
      </c>
    </row>
    <row r="27" spans="1:13" x14ac:dyDescent="0.25">
      <c r="A27" s="76">
        <v>42415</v>
      </c>
      <c r="B27" s="13" t="s">
        <v>224</v>
      </c>
      <c r="C27" s="13" t="s">
        <v>23</v>
      </c>
      <c r="D27" s="14" t="s">
        <v>54</v>
      </c>
      <c r="E27" s="13" t="s">
        <v>225</v>
      </c>
      <c r="F27" s="13" t="s">
        <v>218</v>
      </c>
      <c r="G27" s="13" t="s">
        <v>219</v>
      </c>
      <c r="H27" s="15">
        <v>320</v>
      </c>
      <c r="I27" s="15">
        <v>0</v>
      </c>
      <c r="J27" s="15">
        <v>0.5</v>
      </c>
      <c r="K27" s="15">
        <v>0.5</v>
      </c>
    </row>
    <row r="28" spans="1:13" x14ac:dyDescent="0.25">
      <c r="A28" s="76">
        <v>42415</v>
      </c>
      <c r="B28" s="13" t="s">
        <v>22</v>
      </c>
      <c r="C28" s="13" t="s">
        <v>23</v>
      </c>
      <c r="D28" s="14" t="s">
        <v>54</v>
      </c>
      <c r="E28" s="13" t="s">
        <v>25</v>
      </c>
      <c r="F28" s="13" t="s">
        <v>218</v>
      </c>
      <c r="G28" s="13" t="s">
        <v>219</v>
      </c>
      <c r="H28" s="15">
        <v>320</v>
      </c>
      <c r="I28" s="15">
        <v>0</v>
      </c>
      <c r="J28" s="15">
        <v>0.5</v>
      </c>
      <c r="K28" s="15">
        <v>0.5</v>
      </c>
    </row>
    <row r="29" spans="1:13" x14ac:dyDescent="0.25">
      <c r="A29" s="76">
        <v>42415</v>
      </c>
      <c r="B29" s="13" t="s">
        <v>226</v>
      </c>
      <c r="C29" s="13" t="s">
        <v>23</v>
      </c>
      <c r="D29" s="14" t="s">
        <v>54</v>
      </c>
      <c r="E29" s="13" t="s">
        <v>227</v>
      </c>
      <c r="F29" s="13" t="s">
        <v>218</v>
      </c>
      <c r="G29" s="13" t="s">
        <v>219</v>
      </c>
      <c r="H29" s="15">
        <v>320</v>
      </c>
      <c r="I29" s="15">
        <v>0</v>
      </c>
      <c r="J29" s="15">
        <v>0.5</v>
      </c>
      <c r="K29" s="15">
        <v>0.5</v>
      </c>
    </row>
    <row r="30" spans="1:13" x14ac:dyDescent="0.25">
      <c r="A30" s="76">
        <v>42415</v>
      </c>
      <c r="B30" s="13" t="s">
        <v>27</v>
      </c>
      <c r="C30" s="13" t="s">
        <v>23</v>
      </c>
      <c r="D30" s="14" t="s">
        <v>54</v>
      </c>
      <c r="E30" s="13" t="s">
        <v>28</v>
      </c>
      <c r="F30" s="13" t="s">
        <v>218</v>
      </c>
      <c r="G30" s="13" t="s">
        <v>219</v>
      </c>
      <c r="H30" s="15">
        <v>320</v>
      </c>
      <c r="I30" s="15">
        <v>0</v>
      </c>
      <c r="J30" s="15">
        <v>0.5</v>
      </c>
      <c r="K30" s="15">
        <v>0.5</v>
      </c>
    </row>
    <row r="31" spans="1:13" x14ac:dyDescent="0.25">
      <c r="A31" s="76">
        <v>42415</v>
      </c>
      <c r="B31" s="13" t="s">
        <v>228</v>
      </c>
      <c r="C31" s="13" t="s">
        <v>23</v>
      </c>
      <c r="D31" s="14" t="s">
        <v>54</v>
      </c>
      <c r="E31" s="13" t="s">
        <v>229</v>
      </c>
      <c r="F31" s="13" t="s">
        <v>218</v>
      </c>
      <c r="G31" s="13" t="s">
        <v>219</v>
      </c>
      <c r="H31" s="15">
        <v>320</v>
      </c>
      <c r="I31" s="15">
        <v>0</v>
      </c>
      <c r="J31" s="15">
        <v>0.5</v>
      </c>
      <c r="K31" s="15">
        <v>0.5</v>
      </c>
    </row>
    <row r="32" spans="1:13" x14ac:dyDescent="0.25">
      <c r="A32" s="76">
        <v>42415</v>
      </c>
      <c r="B32" s="13" t="s">
        <v>230</v>
      </c>
      <c r="C32" s="13" t="s">
        <v>23</v>
      </c>
      <c r="D32" s="14" t="s">
        <v>42</v>
      </c>
      <c r="E32" s="13" t="s">
        <v>231</v>
      </c>
      <c r="F32" s="13" t="s">
        <v>218</v>
      </c>
      <c r="G32" s="13" t="s">
        <v>219</v>
      </c>
      <c r="H32" s="15">
        <v>320</v>
      </c>
      <c r="I32" s="15">
        <v>0</v>
      </c>
      <c r="J32" s="15">
        <v>0.5</v>
      </c>
      <c r="K32" s="15">
        <v>0.5</v>
      </c>
    </row>
    <row r="33" spans="1:13" x14ac:dyDescent="0.25">
      <c r="A33" s="76">
        <v>42415</v>
      </c>
      <c r="B33" s="13" t="s">
        <v>232</v>
      </c>
      <c r="C33" s="13" t="s">
        <v>23</v>
      </c>
      <c r="D33" s="14" t="s">
        <v>42</v>
      </c>
      <c r="E33" s="13" t="s">
        <v>233</v>
      </c>
      <c r="F33" s="13" t="s">
        <v>218</v>
      </c>
      <c r="G33" s="13" t="s">
        <v>219</v>
      </c>
      <c r="H33" s="15">
        <v>320</v>
      </c>
      <c r="I33" s="15">
        <v>0</v>
      </c>
      <c r="J33" s="15">
        <v>0.5</v>
      </c>
      <c r="K33" s="15">
        <v>0.5</v>
      </c>
    </row>
    <row r="34" spans="1:13" x14ac:dyDescent="0.25">
      <c r="A34" s="76">
        <v>42415</v>
      </c>
      <c r="B34" s="13" t="s">
        <v>234</v>
      </c>
      <c r="C34" s="13" t="s">
        <v>23</v>
      </c>
      <c r="D34" s="14" t="s">
        <v>42</v>
      </c>
      <c r="E34" s="13" t="s">
        <v>235</v>
      </c>
      <c r="F34" s="13" t="s">
        <v>218</v>
      </c>
      <c r="G34" s="13" t="s">
        <v>219</v>
      </c>
      <c r="H34" s="15">
        <v>320</v>
      </c>
      <c r="I34" s="15">
        <v>0</v>
      </c>
      <c r="J34" s="15">
        <v>0.5</v>
      </c>
      <c r="K34" s="15">
        <v>0.5</v>
      </c>
    </row>
    <row r="35" spans="1:13" x14ac:dyDescent="0.25">
      <c r="A35" s="76">
        <v>42415</v>
      </c>
      <c r="B35" s="13" t="s">
        <v>236</v>
      </c>
      <c r="C35" s="13" t="s">
        <v>23</v>
      </c>
      <c r="D35" s="14" t="s">
        <v>42</v>
      </c>
      <c r="E35" s="13" t="s">
        <v>237</v>
      </c>
      <c r="F35" s="13" t="s">
        <v>218</v>
      </c>
      <c r="G35" s="13" t="s">
        <v>219</v>
      </c>
      <c r="H35" s="15">
        <v>320</v>
      </c>
      <c r="I35" s="15">
        <v>0</v>
      </c>
      <c r="J35" s="15">
        <v>0.5</v>
      </c>
      <c r="K35" s="15">
        <v>0.5</v>
      </c>
    </row>
    <row r="36" spans="1:13" x14ac:dyDescent="0.25">
      <c r="A36" s="76">
        <v>42415</v>
      </c>
      <c r="B36" s="13" t="s">
        <v>238</v>
      </c>
      <c r="C36" s="13" t="s">
        <v>23</v>
      </c>
      <c r="D36" s="14" t="s">
        <v>42</v>
      </c>
      <c r="E36" s="13" t="s">
        <v>239</v>
      </c>
      <c r="F36" s="13" t="s">
        <v>218</v>
      </c>
      <c r="G36" s="13" t="s">
        <v>219</v>
      </c>
      <c r="H36" s="15">
        <v>320</v>
      </c>
      <c r="I36" s="15">
        <v>0</v>
      </c>
      <c r="J36" s="15">
        <v>0.5</v>
      </c>
      <c r="K36" s="15">
        <v>0.5</v>
      </c>
    </row>
    <row r="37" spans="1:13" x14ac:dyDescent="0.25">
      <c r="A37" s="76">
        <v>42415</v>
      </c>
      <c r="B37" s="13" t="s">
        <v>240</v>
      </c>
      <c r="C37" s="13" t="s">
        <v>23</v>
      </c>
      <c r="D37" s="14" t="s">
        <v>67</v>
      </c>
      <c r="E37" s="13" t="s">
        <v>241</v>
      </c>
      <c r="F37" s="13" t="s">
        <v>218</v>
      </c>
      <c r="G37" s="13" t="s">
        <v>219</v>
      </c>
      <c r="H37" s="15">
        <v>320</v>
      </c>
      <c r="I37" s="15">
        <v>0</v>
      </c>
      <c r="J37" s="15">
        <v>0.5</v>
      </c>
      <c r="K37" s="15">
        <v>0.5</v>
      </c>
    </row>
    <row r="38" spans="1:13" x14ac:dyDescent="0.25">
      <c r="A38" s="76">
        <v>42415</v>
      </c>
      <c r="B38" s="13" t="s">
        <v>242</v>
      </c>
      <c r="C38" s="13" t="s">
        <v>23</v>
      </c>
      <c r="D38" s="14" t="s">
        <v>67</v>
      </c>
      <c r="E38" s="13" t="s">
        <v>243</v>
      </c>
      <c r="F38" s="13" t="s">
        <v>218</v>
      </c>
      <c r="G38" s="13" t="s">
        <v>219</v>
      </c>
      <c r="H38" s="15">
        <v>320</v>
      </c>
      <c r="I38" s="15">
        <v>0</v>
      </c>
      <c r="J38" s="15">
        <v>0.5</v>
      </c>
      <c r="K38" s="15">
        <v>0.5</v>
      </c>
    </row>
    <row r="39" spans="1:13" x14ac:dyDescent="0.25">
      <c r="A39" s="76">
        <v>42415</v>
      </c>
      <c r="B39" s="13" t="s">
        <v>244</v>
      </c>
      <c r="C39" s="13" t="s">
        <v>23</v>
      </c>
      <c r="D39" s="14" t="s">
        <v>67</v>
      </c>
      <c r="E39" s="13" t="s">
        <v>245</v>
      </c>
      <c r="F39" s="13" t="s">
        <v>218</v>
      </c>
      <c r="G39" s="13" t="s">
        <v>219</v>
      </c>
      <c r="H39" s="15">
        <v>320</v>
      </c>
      <c r="I39" s="15">
        <v>0</v>
      </c>
      <c r="J39" s="15">
        <v>0.5</v>
      </c>
      <c r="K39" s="15">
        <v>0.5</v>
      </c>
    </row>
    <row r="40" spans="1:13" x14ac:dyDescent="0.25">
      <c r="A40" s="76">
        <v>42415</v>
      </c>
      <c r="B40" s="13" t="s">
        <v>246</v>
      </c>
      <c r="C40" s="13" t="s">
        <v>23</v>
      </c>
      <c r="D40" s="14" t="s">
        <v>67</v>
      </c>
      <c r="E40" s="13" t="s">
        <v>247</v>
      </c>
      <c r="F40" s="13" t="s">
        <v>218</v>
      </c>
      <c r="G40" s="13" t="s">
        <v>219</v>
      </c>
      <c r="H40" s="15">
        <v>320</v>
      </c>
      <c r="I40" s="15">
        <v>0</v>
      </c>
      <c r="J40" s="15">
        <v>0.5</v>
      </c>
      <c r="K40" s="15">
        <v>0.5</v>
      </c>
    </row>
    <row r="41" spans="1:13" x14ac:dyDescent="0.25">
      <c r="A41" s="76">
        <v>42415</v>
      </c>
      <c r="B41" s="13" t="s">
        <v>248</v>
      </c>
      <c r="C41" s="13" t="s">
        <v>23</v>
      </c>
      <c r="D41" s="14" t="s">
        <v>129</v>
      </c>
      <c r="E41" s="13" t="s">
        <v>249</v>
      </c>
      <c r="F41" s="13" t="s">
        <v>218</v>
      </c>
      <c r="G41" s="13" t="s">
        <v>219</v>
      </c>
      <c r="H41" s="15">
        <v>320</v>
      </c>
      <c r="I41" s="15">
        <v>0</v>
      </c>
      <c r="J41" s="15">
        <v>0.5</v>
      </c>
      <c r="K41" s="15">
        <v>0.5</v>
      </c>
    </row>
    <row r="42" spans="1:13" x14ac:dyDescent="0.25">
      <c r="A42" s="76">
        <v>42415</v>
      </c>
      <c r="B42" s="13" t="s">
        <v>250</v>
      </c>
      <c r="C42" s="13" t="s">
        <v>23</v>
      </c>
      <c r="D42" s="14" t="s">
        <v>129</v>
      </c>
      <c r="E42" s="13" t="s">
        <v>251</v>
      </c>
      <c r="F42" s="13" t="s">
        <v>218</v>
      </c>
      <c r="G42" s="13" t="s">
        <v>219</v>
      </c>
      <c r="H42" s="15">
        <v>320</v>
      </c>
      <c r="I42" s="15">
        <v>0</v>
      </c>
      <c r="J42" s="15">
        <v>0.5</v>
      </c>
      <c r="K42" s="15">
        <v>0.5</v>
      </c>
    </row>
    <row r="43" spans="1:13" x14ac:dyDescent="0.25">
      <c r="A43" s="76">
        <v>42415</v>
      </c>
      <c r="B43" s="13" t="s">
        <v>252</v>
      </c>
      <c r="C43" s="13" t="s">
        <v>23</v>
      </c>
      <c r="D43" s="14" t="s">
        <v>129</v>
      </c>
      <c r="E43" s="13" t="s">
        <v>253</v>
      </c>
      <c r="F43" s="13" t="s">
        <v>218</v>
      </c>
      <c r="G43" s="13" t="s">
        <v>219</v>
      </c>
      <c r="H43" s="15">
        <v>320</v>
      </c>
      <c r="I43" s="15">
        <v>0</v>
      </c>
      <c r="J43" s="15">
        <v>0.5</v>
      </c>
      <c r="K43" s="15">
        <v>0.5</v>
      </c>
    </row>
    <row r="44" spans="1:13" x14ac:dyDescent="0.25">
      <c r="A44" s="76">
        <v>42415</v>
      </c>
      <c r="B44" s="13" t="s">
        <v>254</v>
      </c>
      <c r="C44" s="13" t="s">
        <v>23</v>
      </c>
      <c r="D44" s="14" t="s">
        <v>129</v>
      </c>
      <c r="E44" s="13" t="s">
        <v>255</v>
      </c>
      <c r="F44" s="13" t="s">
        <v>218</v>
      </c>
      <c r="G44" s="13" t="s">
        <v>219</v>
      </c>
      <c r="H44" s="15">
        <v>320</v>
      </c>
      <c r="I44" s="15">
        <v>0</v>
      </c>
      <c r="J44" s="15">
        <v>0.5</v>
      </c>
      <c r="K44" s="15">
        <v>0.5</v>
      </c>
    </row>
    <row r="45" spans="1:13" x14ac:dyDescent="0.25">
      <c r="A45" s="76">
        <v>42415</v>
      </c>
      <c r="B45" s="13" t="s">
        <v>256</v>
      </c>
      <c r="C45" s="13" t="s">
        <v>23</v>
      </c>
      <c r="D45" s="14" t="s">
        <v>129</v>
      </c>
      <c r="E45" s="13" t="s">
        <v>257</v>
      </c>
      <c r="F45" s="13" t="s">
        <v>218</v>
      </c>
      <c r="G45" s="13" t="s">
        <v>219</v>
      </c>
      <c r="H45" s="15">
        <v>320</v>
      </c>
      <c r="I45" s="15">
        <v>0</v>
      </c>
      <c r="J45" s="15">
        <v>0.5</v>
      </c>
      <c r="K45" s="15">
        <v>0.5</v>
      </c>
    </row>
    <row r="46" spans="1:13" x14ac:dyDescent="0.25">
      <c r="A46" s="76">
        <v>42415</v>
      </c>
      <c r="B46" s="13" t="s">
        <v>258</v>
      </c>
      <c r="C46" s="13" t="s">
        <v>23</v>
      </c>
      <c r="D46" s="14" t="s">
        <v>129</v>
      </c>
      <c r="E46" s="13" t="s">
        <v>259</v>
      </c>
      <c r="F46" s="13" t="s">
        <v>218</v>
      </c>
      <c r="G46" s="13" t="s">
        <v>219</v>
      </c>
      <c r="H46" s="15">
        <v>320</v>
      </c>
      <c r="I46" s="15">
        <v>0</v>
      </c>
      <c r="J46" s="15">
        <v>0.5</v>
      </c>
      <c r="K46" s="15">
        <v>0.5</v>
      </c>
    </row>
    <row r="47" spans="1:13" ht="15" customHeight="1" x14ac:dyDescent="0.25">
      <c r="A47" s="12">
        <v>42415</v>
      </c>
      <c r="B47" s="13"/>
      <c r="C47" s="13" t="s">
        <v>14</v>
      </c>
      <c r="D47" s="14" t="s">
        <v>15</v>
      </c>
      <c r="E47" s="13" t="s">
        <v>260</v>
      </c>
      <c r="F47" s="13" t="s">
        <v>218</v>
      </c>
      <c r="G47" s="13" t="s">
        <v>219</v>
      </c>
      <c r="H47" s="15">
        <v>320</v>
      </c>
      <c r="I47" s="15">
        <v>0</v>
      </c>
      <c r="J47" s="15">
        <v>0.5</v>
      </c>
      <c r="K47" s="15">
        <v>0.5</v>
      </c>
      <c r="M47" s="73"/>
    </row>
    <row r="48" spans="1:13" ht="15" customHeight="1" x14ac:dyDescent="0.25">
      <c r="A48" s="12">
        <v>42415</v>
      </c>
      <c r="B48" s="13"/>
      <c r="C48" s="13" t="s">
        <v>14</v>
      </c>
      <c r="D48" s="14" t="s">
        <v>15</v>
      </c>
      <c r="E48" s="13" t="s">
        <v>261</v>
      </c>
      <c r="F48" s="13" t="s">
        <v>218</v>
      </c>
      <c r="G48" s="13" t="s">
        <v>219</v>
      </c>
      <c r="H48" s="15">
        <v>320</v>
      </c>
      <c r="I48" s="15">
        <v>0</v>
      </c>
      <c r="J48" s="15">
        <v>0.5</v>
      </c>
      <c r="K48" s="15">
        <v>0.5</v>
      </c>
      <c r="M48" s="73"/>
    </row>
    <row r="49" spans="1:13" ht="15" customHeight="1" x14ac:dyDescent="0.25">
      <c r="A49" s="12">
        <v>42415</v>
      </c>
      <c r="B49" s="13"/>
      <c r="C49" s="13" t="s">
        <v>14</v>
      </c>
      <c r="D49" s="14" t="s">
        <v>15</v>
      </c>
      <c r="E49" s="13" t="s">
        <v>212</v>
      </c>
      <c r="F49" s="13" t="s">
        <v>218</v>
      </c>
      <c r="G49" s="13" t="s">
        <v>219</v>
      </c>
      <c r="H49" s="15">
        <v>320</v>
      </c>
      <c r="I49" s="15">
        <v>0</v>
      </c>
      <c r="J49" s="15">
        <v>0.5</v>
      </c>
      <c r="K49" s="15">
        <v>0.5</v>
      </c>
      <c r="M49" s="73"/>
    </row>
    <row r="50" spans="1:13" x14ac:dyDescent="0.25">
      <c r="A50" s="76">
        <v>42415</v>
      </c>
      <c r="B50" s="13" t="s">
        <v>213</v>
      </c>
      <c r="C50" s="13" t="s">
        <v>23</v>
      </c>
      <c r="D50" s="14" t="s">
        <v>24</v>
      </c>
      <c r="E50" s="13" t="s">
        <v>214</v>
      </c>
      <c r="F50" s="13" t="s">
        <v>218</v>
      </c>
      <c r="G50" s="13" t="s">
        <v>219</v>
      </c>
      <c r="H50" s="15">
        <v>320</v>
      </c>
      <c r="I50" s="15">
        <v>0</v>
      </c>
      <c r="J50" s="15">
        <v>0.5</v>
      </c>
      <c r="K50" s="15">
        <v>0.5</v>
      </c>
    </row>
    <row r="51" spans="1:13" x14ac:dyDescent="0.25">
      <c r="A51" s="76">
        <v>42415</v>
      </c>
      <c r="B51" s="13" t="s">
        <v>262</v>
      </c>
      <c r="C51" s="13" t="s">
        <v>23</v>
      </c>
      <c r="D51" s="14" t="s">
        <v>24</v>
      </c>
      <c r="E51" s="13" t="s">
        <v>263</v>
      </c>
      <c r="F51" s="13" t="s">
        <v>218</v>
      </c>
      <c r="G51" s="13" t="s">
        <v>219</v>
      </c>
      <c r="H51" s="15">
        <v>320</v>
      </c>
      <c r="I51" s="15">
        <v>0</v>
      </c>
      <c r="J51" s="15">
        <v>0.5</v>
      </c>
      <c r="K51" s="15">
        <v>0.5</v>
      </c>
    </row>
    <row r="52" spans="1:13" x14ac:dyDescent="0.25">
      <c r="A52" s="76">
        <v>42415</v>
      </c>
      <c r="B52" s="13" t="s">
        <v>264</v>
      </c>
      <c r="C52" s="13" t="s">
        <v>23</v>
      </c>
      <c r="D52" s="14" t="s">
        <v>24</v>
      </c>
      <c r="E52" s="13" t="s">
        <v>265</v>
      </c>
      <c r="F52" s="13" t="s">
        <v>218</v>
      </c>
      <c r="G52" s="13" t="s">
        <v>219</v>
      </c>
      <c r="H52" s="15">
        <v>320</v>
      </c>
      <c r="I52" s="15">
        <v>0</v>
      </c>
      <c r="J52" s="15">
        <v>0.5</v>
      </c>
      <c r="K52" s="15">
        <v>0.5</v>
      </c>
    </row>
    <row r="53" spans="1:13" x14ac:dyDescent="0.25">
      <c r="A53" s="76">
        <v>42415</v>
      </c>
      <c r="B53" s="13" t="s">
        <v>266</v>
      </c>
      <c r="C53" s="13" t="s">
        <v>23</v>
      </c>
      <c r="D53" s="14" t="s">
        <v>67</v>
      </c>
      <c r="E53" s="13" t="s">
        <v>267</v>
      </c>
      <c r="F53" s="13" t="s">
        <v>218</v>
      </c>
      <c r="G53" s="13" t="s">
        <v>219</v>
      </c>
      <c r="H53" s="15">
        <v>320</v>
      </c>
      <c r="I53" s="15">
        <v>0</v>
      </c>
      <c r="J53" s="15">
        <v>0.5</v>
      </c>
      <c r="K53" s="15">
        <v>0.5</v>
      </c>
    </row>
    <row r="54" spans="1:13" x14ac:dyDescent="0.25">
      <c r="A54" s="76">
        <v>42415</v>
      </c>
      <c r="B54" s="13" t="s">
        <v>268</v>
      </c>
      <c r="C54" s="13" t="s">
        <v>23</v>
      </c>
      <c r="D54" s="14" t="s">
        <v>67</v>
      </c>
      <c r="E54" s="13" t="s">
        <v>269</v>
      </c>
      <c r="F54" s="13" t="s">
        <v>218</v>
      </c>
      <c r="G54" s="13" t="s">
        <v>219</v>
      </c>
      <c r="H54" s="15">
        <v>320</v>
      </c>
      <c r="I54" s="15">
        <v>0</v>
      </c>
      <c r="J54" s="15">
        <v>0.5</v>
      </c>
      <c r="K54" s="15">
        <v>0.5</v>
      </c>
    </row>
    <row r="55" spans="1:13" x14ac:dyDescent="0.25">
      <c r="A55" s="76">
        <v>42415</v>
      </c>
      <c r="B55" s="13" t="s">
        <v>270</v>
      </c>
      <c r="C55" s="13" t="s">
        <v>23</v>
      </c>
      <c r="D55" s="14" t="s">
        <v>67</v>
      </c>
      <c r="E55" s="13" t="s">
        <v>271</v>
      </c>
      <c r="F55" s="13" t="s">
        <v>218</v>
      </c>
      <c r="G55" s="13" t="s">
        <v>219</v>
      </c>
      <c r="H55" s="15">
        <v>320</v>
      </c>
      <c r="I55" s="15">
        <v>0</v>
      </c>
      <c r="J55" s="15">
        <v>0.5</v>
      </c>
      <c r="K55" s="15">
        <v>0.5</v>
      </c>
    </row>
    <row r="56" spans="1:13" ht="15" customHeight="1" x14ac:dyDescent="0.25">
      <c r="A56" s="12">
        <v>42415</v>
      </c>
      <c r="B56" s="13"/>
      <c r="C56" s="13" t="s">
        <v>14</v>
      </c>
      <c r="D56" s="14" t="s">
        <v>15</v>
      </c>
      <c r="E56" s="13" t="s">
        <v>272</v>
      </c>
      <c r="F56" s="13" t="s">
        <v>218</v>
      </c>
      <c r="G56" s="13" t="s">
        <v>219</v>
      </c>
      <c r="H56" s="15">
        <v>320</v>
      </c>
      <c r="I56" s="15">
        <v>0</v>
      </c>
      <c r="J56" s="15">
        <v>0.5</v>
      </c>
      <c r="K56" s="15">
        <v>0.5</v>
      </c>
      <c r="M56" s="73"/>
    </row>
    <row r="57" spans="1:13" x14ac:dyDescent="0.25">
      <c r="A57" s="76">
        <v>42415</v>
      </c>
      <c r="B57" s="13" t="s">
        <v>61</v>
      </c>
      <c r="C57" s="13" t="s">
        <v>23</v>
      </c>
      <c r="D57" s="14" t="s">
        <v>42</v>
      </c>
      <c r="E57" s="13" t="s">
        <v>62</v>
      </c>
      <c r="F57" s="13" t="s">
        <v>218</v>
      </c>
      <c r="G57" s="13" t="s">
        <v>219</v>
      </c>
      <c r="H57" s="15">
        <v>320</v>
      </c>
      <c r="I57" s="15">
        <v>0</v>
      </c>
      <c r="J57" s="15">
        <v>0.5</v>
      </c>
      <c r="K57" s="15">
        <v>0.5</v>
      </c>
    </row>
    <row r="58" spans="1:13" x14ac:dyDescent="0.25">
      <c r="A58" s="76">
        <v>42415</v>
      </c>
      <c r="B58" s="13" t="s">
        <v>273</v>
      </c>
      <c r="C58" s="13" t="s">
        <v>23</v>
      </c>
      <c r="D58" s="14" t="s">
        <v>129</v>
      </c>
      <c r="E58" s="13" t="s">
        <v>274</v>
      </c>
      <c r="F58" s="13" t="s">
        <v>218</v>
      </c>
      <c r="G58" s="13" t="s">
        <v>219</v>
      </c>
      <c r="H58" s="15">
        <v>320</v>
      </c>
      <c r="I58" s="15">
        <v>0</v>
      </c>
      <c r="J58" s="15">
        <v>0.5</v>
      </c>
      <c r="K58" s="15">
        <v>0.5</v>
      </c>
    </row>
    <row r="59" spans="1:13" x14ac:dyDescent="0.25">
      <c r="A59" s="76">
        <v>42415</v>
      </c>
      <c r="B59" s="13" t="s">
        <v>275</v>
      </c>
      <c r="C59" s="13" t="s">
        <v>23</v>
      </c>
      <c r="D59" s="14" t="s">
        <v>129</v>
      </c>
      <c r="E59" s="13" t="s">
        <v>276</v>
      </c>
      <c r="F59" s="13" t="s">
        <v>218</v>
      </c>
      <c r="G59" s="13" t="s">
        <v>219</v>
      </c>
      <c r="H59" s="15">
        <v>320</v>
      </c>
      <c r="I59" s="15">
        <v>0</v>
      </c>
      <c r="J59" s="15">
        <v>0.5</v>
      </c>
      <c r="K59" s="15">
        <v>0.5</v>
      </c>
    </row>
    <row r="60" spans="1:13" x14ac:dyDescent="0.25">
      <c r="A60" s="76">
        <v>42415</v>
      </c>
      <c r="B60" s="13" t="s">
        <v>277</v>
      </c>
      <c r="C60" s="13" t="s">
        <v>23</v>
      </c>
      <c r="D60" s="14" t="s">
        <v>129</v>
      </c>
      <c r="E60" s="13" t="s">
        <v>278</v>
      </c>
      <c r="F60" s="13" t="s">
        <v>218</v>
      </c>
      <c r="G60" s="13" t="s">
        <v>219</v>
      </c>
      <c r="H60" s="15">
        <v>320</v>
      </c>
      <c r="I60" s="15">
        <v>0</v>
      </c>
      <c r="J60" s="15">
        <v>0.5</v>
      </c>
      <c r="K60" s="15">
        <v>0.5</v>
      </c>
    </row>
    <row r="61" spans="1:13" ht="15" customHeight="1" x14ac:dyDescent="0.25">
      <c r="A61" s="12">
        <v>42415</v>
      </c>
      <c r="B61" s="13"/>
      <c r="C61" s="13" t="s">
        <v>14</v>
      </c>
      <c r="D61" s="14" t="s">
        <v>129</v>
      </c>
      <c r="E61" s="13" t="s">
        <v>279</v>
      </c>
      <c r="F61" s="13" t="s">
        <v>218</v>
      </c>
      <c r="G61" s="13" t="s">
        <v>219</v>
      </c>
      <c r="H61" s="15">
        <v>320</v>
      </c>
      <c r="I61" s="15">
        <v>0</v>
      </c>
      <c r="J61" s="15">
        <v>0.5</v>
      </c>
      <c r="K61" s="15">
        <v>0.5</v>
      </c>
      <c r="M61" s="73"/>
    </row>
    <row r="62" spans="1:13" ht="15" customHeight="1" x14ac:dyDescent="0.25">
      <c r="A62" s="12">
        <v>42415</v>
      </c>
      <c r="B62" s="13"/>
      <c r="C62" s="13" t="s">
        <v>14</v>
      </c>
      <c r="D62" s="14" t="s">
        <v>129</v>
      </c>
      <c r="E62" s="13" t="s">
        <v>280</v>
      </c>
      <c r="F62" s="13" t="s">
        <v>218</v>
      </c>
      <c r="G62" s="13" t="s">
        <v>219</v>
      </c>
      <c r="H62" s="15">
        <v>320</v>
      </c>
      <c r="I62" s="15">
        <v>0</v>
      </c>
      <c r="J62" s="15">
        <v>0.5</v>
      </c>
      <c r="K62" s="15">
        <v>0.5</v>
      </c>
      <c r="M62" s="73"/>
    </row>
    <row r="63" spans="1:13" ht="15" customHeight="1" x14ac:dyDescent="0.25">
      <c r="A63" s="12">
        <v>42415</v>
      </c>
      <c r="B63" s="13"/>
      <c r="C63" s="13" t="s">
        <v>14</v>
      </c>
      <c r="D63" s="14" t="s">
        <v>129</v>
      </c>
      <c r="E63" s="13" t="s">
        <v>281</v>
      </c>
      <c r="F63" s="13" t="s">
        <v>218</v>
      </c>
      <c r="G63" s="13" t="s">
        <v>219</v>
      </c>
      <c r="H63" s="15">
        <v>320</v>
      </c>
      <c r="I63" s="15">
        <v>0</v>
      </c>
      <c r="J63" s="15">
        <v>0.5</v>
      </c>
      <c r="K63" s="15">
        <v>0.5</v>
      </c>
      <c r="M63" s="73"/>
    </row>
    <row r="64" spans="1:13" ht="15" customHeight="1" x14ac:dyDescent="0.25">
      <c r="A64" s="12">
        <v>42415</v>
      </c>
      <c r="B64" s="13"/>
      <c r="C64" s="13" t="s">
        <v>14</v>
      </c>
      <c r="D64" s="14" t="s">
        <v>129</v>
      </c>
      <c r="E64" s="13" t="s">
        <v>282</v>
      </c>
      <c r="F64" s="13" t="s">
        <v>218</v>
      </c>
      <c r="G64" s="13" t="s">
        <v>219</v>
      </c>
      <c r="H64" s="15">
        <v>320</v>
      </c>
      <c r="I64" s="15">
        <v>0</v>
      </c>
      <c r="J64" s="15">
        <v>0.5</v>
      </c>
      <c r="K64" s="15">
        <v>0.5</v>
      </c>
      <c r="M64" s="73"/>
    </row>
    <row r="65" spans="1:13" ht="15" customHeight="1" x14ac:dyDescent="0.25">
      <c r="A65" s="12">
        <v>42415</v>
      </c>
      <c r="B65" s="13"/>
      <c r="C65" s="13" t="s">
        <v>14</v>
      </c>
      <c r="D65" s="14" t="s">
        <v>129</v>
      </c>
      <c r="E65" s="13" t="s">
        <v>283</v>
      </c>
      <c r="F65" s="13" t="s">
        <v>218</v>
      </c>
      <c r="G65" s="13" t="s">
        <v>219</v>
      </c>
      <c r="H65" s="15">
        <v>320</v>
      </c>
      <c r="I65" s="15">
        <v>0</v>
      </c>
      <c r="J65" s="15">
        <v>0.5</v>
      </c>
      <c r="K65" s="15">
        <v>0.5</v>
      </c>
      <c r="M65" s="73"/>
    </row>
    <row r="66" spans="1:13" ht="15" customHeight="1" x14ac:dyDescent="0.25">
      <c r="A66" s="12">
        <v>42415</v>
      </c>
      <c r="B66" s="13"/>
      <c r="C66" s="13" t="s">
        <v>14</v>
      </c>
      <c r="D66" s="14" t="s">
        <v>129</v>
      </c>
      <c r="E66" s="13" t="s">
        <v>284</v>
      </c>
      <c r="F66" s="13" t="s">
        <v>218</v>
      </c>
      <c r="G66" s="13" t="s">
        <v>219</v>
      </c>
      <c r="H66" s="15">
        <v>320</v>
      </c>
      <c r="I66" s="15">
        <v>0</v>
      </c>
      <c r="J66" s="15">
        <v>0.5</v>
      </c>
      <c r="K66" s="15">
        <v>0.5</v>
      </c>
      <c r="M66" s="73"/>
    </row>
    <row r="67" spans="1:13" ht="15" customHeight="1" x14ac:dyDescent="0.25">
      <c r="A67" s="12">
        <v>42415</v>
      </c>
      <c r="B67" s="13"/>
      <c r="C67" s="13" t="s">
        <v>14</v>
      </c>
      <c r="D67" s="14" t="s">
        <v>129</v>
      </c>
      <c r="E67" s="13" t="s">
        <v>79</v>
      </c>
      <c r="F67" s="13" t="s">
        <v>218</v>
      </c>
      <c r="G67" s="13" t="s">
        <v>219</v>
      </c>
      <c r="H67" s="15">
        <v>320</v>
      </c>
      <c r="I67" s="15">
        <v>0</v>
      </c>
      <c r="J67" s="15">
        <v>0.5</v>
      </c>
      <c r="K67" s="15">
        <v>0.5</v>
      </c>
      <c r="M67" s="73"/>
    </row>
    <row r="68" spans="1:13" ht="15" customHeight="1" x14ac:dyDescent="0.25">
      <c r="A68" s="12">
        <v>42415</v>
      </c>
      <c r="B68" s="13"/>
      <c r="C68" s="13" t="s">
        <v>14</v>
      </c>
      <c r="D68" s="14" t="s">
        <v>129</v>
      </c>
      <c r="E68" s="13" t="s">
        <v>285</v>
      </c>
      <c r="F68" s="13" t="s">
        <v>218</v>
      </c>
      <c r="G68" s="13" t="s">
        <v>219</v>
      </c>
      <c r="H68" s="15">
        <v>320</v>
      </c>
      <c r="I68" s="15">
        <v>0</v>
      </c>
      <c r="J68" s="15">
        <v>0.5</v>
      </c>
      <c r="K68" s="15">
        <v>0.5</v>
      </c>
      <c r="M68" s="73"/>
    </row>
    <row r="69" spans="1:13" ht="15" customHeight="1" x14ac:dyDescent="0.25">
      <c r="A69" s="12">
        <v>42415</v>
      </c>
      <c r="B69" s="13"/>
      <c r="C69" s="13" t="s">
        <v>14</v>
      </c>
      <c r="D69" s="14" t="s">
        <v>129</v>
      </c>
      <c r="E69" s="13" t="s">
        <v>286</v>
      </c>
      <c r="F69" s="13" t="s">
        <v>218</v>
      </c>
      <c r="G69" s="13" t="s">
        <v>219</v>
      </c>
      <c r="H69" s="15">
        <v>320</v>
      </c>
      <c r="I69" s="15">
        <v>0</v>
      </c>
      <c r="J69" s="15">
        <v>0.5</v>
      </c>
      <c r="K69" s="15">
        <v>0.5</v>
      </c>
      <c r="M69" s="73"/>
    </row>
    <row r="70" spans="1:13" ht="15" customHeight="1" x14ac:dyDescent="0.25">
      <c r="A70" s="12">
        <v>42415</v>
      </c>
      <c r="B70" s="13"/>
      <c r="C70" s="13" t="s">
        <v>14</v>
      </c>
      <c r="D70" s="14" t="s">
        <v>129</v>
      </c>
      <c r="E70" s="13" t="s">
        <v>287</v>
      </c>
      <c r="F70" s="13" t="s">
        <v>218</v>
      </c>
      <c r="G70" s="13" t="s">
        <v>219</v>
      </c>
      <c r="H70" s="15">
        <v>320</v>
      </c>
      <c r="I70" s="15">
        <v>0</v>
      </c>
      <c r="J70" s="15">
        <v>0.5</v>
      </c>
      <c r="K70" s="15">
        <v>0.5</v>
      </c>
      <c r="M70" s="73"/>
    </row>
    <row r="71" spans="1:13" ht="15" customHeight="1" x14ac:dyDescent="0.25">
      <c r="A71" s="12">
        <v>42415</v>
      </c>
      <c r="B71" s="13"/>
      <c r="C71" s="13" t="s">
        <v>14</v>
      </c>
      <c r="D71" s="14" t="s">
        <v>15</v>
      </c>
      <c r="E71" s="13" t="s">
        <v>288</v>
      </c>
      <c r="F71" s="13" t="s">
        <v>218</v>
      </c>
      <c r="G71" s="13" t="s">
        <v>219</v>
      </c>
      <c r="H71" s="15">
        <v>320</v>
      </c>
      <c r="I71" s="15">
        <v>0</v>
      </c>
      <c r="J71" s="15">
        <v>0.5</v>
      </c>
      <c r="K71" s="15">
        <v>0.5</v>
      </c>
      <c r="M71" s="73"/>
    </row>
    <row r="72" spans="1:13" ht="15" customHeight="1" x14ac:dyDescent="0.25">
      <c r="A72" s="12">
        <v>42415</v>
      </c>
      <c r="B72" s="13"/>
      <c r="C72" s="13" t="s">
        <v>14</v>
      </c>
      <c r="D72" s="14" t="s">
        <v>15</v>
      </c>
      <c r="E72" s="13" t="s">
        <v>289</v>
      </c>
      <c r="F72" s="13" t="s">
        <v>218</v>
      </c>
      <c r="G72" s="13" t="s">
        <v>219</v>
      </c>
      <c r="H72" s="15">
        <v>320</v>
      </c>
      <c r="I72" s="15">
        <v>0</v>
      </c>
      <c r="J72" s="15">
        <v>0.5</v>
      </c>
      <c r="K72" s="15">
        <v>0.5</v>
      </c>
      <c r="M72" s="73"/>
    </row>
    <row r="73" spans="1:13" ht="15" customHeight="1" x14ac:dyDescent="0.25">
      <c r="A73" s="12">
        <v>42415</v>
      </c>
      <c r="B73" s="13"/>
      <c r="C73" s="13" t="s">
        <v>14</v>
      </c>
      <c r="D73" s="14" t="s">
        <v>15</v>
      </c>
      <c r="E73" s="13" t="s">
        <v>290</v>
      </c>
      <c r="F73" s="13" t="s">
        <v>218</v>
      </c>
      <c r="G73" s="13" t="s">
        <v>219</v>
      </c>
      <c r="H73" s="15">
        <v>320</v>
      </c>
      <c r="I73" s="15">
        <v>0</v>
      </c>
      <c r="J73" s="15">
        <v>0.5</v>
      </c>
      <c r="K73" s="15">
        <v>0.5</v>
      </c>
      <c r="M73" s="73"/>
    </row>
    <row r="74" spans="1:13" ht="15" customHeight="1" x14ac:dyDescent="0.25">
      <c r="A74" s="12">
        <v>42415</v>
      </c>
      <c r="B74" s="13"/>
      <c r="C74" s="13" t="s">
        <v>14</v>
      </c>
      <c r="D74" s="14" t="s">
        <v>15</v>
      </c>
      <c r="E74" s="13" t="s">
        <v>291</v>
      </c>
      <c r="F74" s="13" t="s">
        <v>218</v>
      </c>
      <c r="G74" s="13" t="s">
        <v>219</v>
      </c>
      <c r="H74" s="15">
        <v>320</v>
      </c>
      <c r="I74" s="15">
        <v>0</v>
      </c>
      <c r="J74" s="15">
        <v>0.5</v>
      </c>
      <c r="K74" s="15">
        <v>0.5</v>
      </c>
      <c r="M74" s="73"/>
    </row>
    <row r="75" spans="1:13" ht="15" customHeight="1" x14ac:dyDescent="0.25">
      <c r="A75" s="12">
        <v>42415</v>
      </c>
      <c r="B75" s="13"/>
      <c r="C75" s="13" t="s">
        <v>14</v>
      </c>
      <c r="D75" s="14" t="s">
        <v>15</v>
      </c>
      <c r="E75" s="13" t="s">
        <v>292</v>
      </c>
      <c r="F75" s="13" t="s">
        <v>218</v>
      </c>
      <c r="G75" s="13" t="s">
        <v>219</v>
      </c>
      <c r="H75" s="15">
        <v>320</v>
      </c>
      <c r="I75" s="15">
        <v>0</v>
      </c>
      <c r="J75" s="15">
        <v>0.5</v>
      </c>
      <c r="K75" s="15">
        <v>0.5</v>
      </c>
      <c r="M75" s="73"/>
    </row>
    <row r="76" spans="1:13" x14ac:dyDescent="0.25">
      <c r="A76" s="76">
        <v>42415</v>
      </c>
      <c r="B76" s="13" t="s">
        <v>293</v>
      </c>
      <c r="C76" s="13" t="s">
        <v>23</v>
      </c>
      <c r="D76" s="14" t="s">
        <v>24</v>
      </c>
      <c r="E76" s="13" t="s">
        <v>294</v>
      </c>
      <c r="F76" s="13" t="s">
        <v>218</v>
      </c>
      <c r="G76" s="13" t="s">
        <v>219</v>
      </c>
      <c r="H76" s="15">
        <v>320</v>
      </c>
      <c r="I76" s="15">
        <v>0</v>
      </c>
      <c r="J76" s="15">
        <v>0.5</v>
      </c>
      <c r="K76" s="15">
        <v>0.5</v>
      </c>
    </row>
    <row r="77" spans="1:13" x14ac:dyDescent="0.25">
      <c r="A77" s="76">
        <v>42415</v>
      </c>
      <c r="B77" s="13" t="s">
        <v>295</v>
      </c>
      <c r="C77" s="13" t="s">
        <v>23</v>
      </c>
      <c r="D77" s="14" t="s">
        <v>24</v>
      </c>
      <c r="E77" s="13" t="s">
        <v>296</v>
      </c>
      <c r="F77" s="13" t="s">
        <v>218</v>
      </c>
      <c r="G77" s="13" t="s">
        <v>219</v>
      </c>
      <c r="H77" s="15">
        <v>320</v>
      </c>
      <c r="I77" s="15">
        <v>0</v>
      </c>
      <c r="J77" s="15">
        <v>0.5</v>
      </c>
      <c r="K77" s="15">
        <v>0.5</v>
      </c>
    </row>
    <row r="78" spans="1:13" x14ac:dyDescent="0.25">
      <c r="A78" s="76">
        <v>42415</v>
      </c>
      <c r="B78" s="13" t="s">
        <v>297</v>
      </c>
      <c r="C78" s="13" t="s">
        <v>23</v>
      </c>
      <c r="D78" s="14" t="s">
        <v>24</v>
      </c>
      <c r="E78" s="13" t="s">
        <v>298</v>
      </c>
      <c r="F78" s="13" t="s">
        <v>218</v>
      </c>
      <c r="G78" s="13" t="s">
        <v>219</v>
      </c>
      <c r="H78" s="15">
        <v>320</v>
      </c>
      <c r="I78" s="15">
        <v>0</v>
      </c>
      <c r="J78" s="15">
        <v>0.5</v>
      </c>
      <c r="K78" s="15">
        <v>0.5</v>
      </c>
    </row>
    <row r="79" spans="1:13" x14ac:dyDescent="0.25">
      <c r="A79" s="76">
        <v>42415</v>
      </c>
      <c r="B79" s="13" t="s">
        <v>299</v>
      </c>
      <c r="C79" s="13" t="s">
        <v>23</v>
      </c>
      <c r="D79" s="14" t="s">
        <v>24</v>
      </c>
      <c r="E79" s="13" t="s">
        <v>300</v>
      </c>
      <c r="F79" s="13" t="s">
        <v>218</v>
      </c>
      <c r="G79" s="13" t="s">
        <v>219</v>
      </c>
      <c r="H79" s="15">
        <v>320</v>
      </c>
      <c r="I79" s="15">
        <v>0</v>
      </c>
      <c r="J79" s="15">
        <v>0.5</v>
      </c>
      <c r="K79" s="15">
        <v>0.5</v>
      </c>
    </row>
    <row r="80" spans="1:13" x14ac:dyDescent="0.25">
      <c r="A80" s="76">
        <v>42415</v>
      </c>
      <c r="B80" s="13" t="s">
        <v>301</v>
      </c>
      <c r="C80" s="13" t="s">
        <v>23</v>
      </c>
      <c r="D80" s="14" t="s">
        <v>24</v>
      </c>
      <c r="E80" s="13" t="s">
        <v>302</v>
      </c>
      <c r="F80" s="13" t="s">
        <v>218</v>
      </c>
      <c r="G80" s="13" t="s">
        <v>219</v>
      </c>
      <c r="H80" s="15">
        <v>320</v>
      </c>
      <c r="I80" s="15">
        <v>0</v>
      </c>
      <c r="J80" s="15">
        <v>0.5</v>
      </c>
      <c r="K80" s="15">
        <v>0.5</v>
      </c>
    </row>
    <row r="81" spans="1:13" x14ac:dyDescent="0.25">
      <c r="A81" s="76">
        <v>42415</v>
      </c>
      <c r="B81" s="13" t="s">
        <v>303</v>
      </c>
      <c r="C81" s="13" t="s">
        <v>23</v>
      </c>
      <c r="D81" s="14" t="s">
        <v>54</v>
      </c>
      <c r="E81" s="13" t="s">
        <v>304</v>
      </c>
      <c r="F81" s="13" t="s">
        <v>218</v>
      </c>
      <c r="G81" s="13" t="s">
        <v>219</v>
      </c>
      <c r="H81" s="15">
        <v>320</v>
      </c>
      <c r="I81" s="15">
        <v>0</v>
      </c>
      <c r="J81" s="15">
        <v>0.5</v>
      </c>
      <c r="K81" s="15">
        <v>0.5</v>
      </c>
    </row>
    <row r="82" spans="1:13" x14ac:dyDescent="0.25">
      <c r="A82" s="76">
        <v>42415</v>
      </c>
      <c r="B82" s="13" t="s">
        <v>305</v>
      </c>
      <c r="C82" s="13" t="s">
        <v>23</v>
      </c>
      <c r="D82" s="14" t="s">
        <v>42</v>
      </c>
      <c r="E82" s="13" t="s">
        <v>306</v>
      </c>
      <c r="F82" s="13" t="s">
        <v>218</v>
      </c>
      <c r="G82" s="13" t="s">
        <v>219</v>
      </c>
      <c r="H82" s="15">
        <v>320</v>
      </c>
      <c r="I82" s="15">
        <v>0</v>
      </c>
      <c r="J82" s="15">
        <v>0.5</v>
      </c>
      <c r="K82" s="15">
        <v>0.5</v>
      </c>
    </row>
    <row r="83" spans="1:13" x14ac:dyDescent="0.25">
      <c r="A83" s="76">
        <v>42415</v>
      </c>
      <c r="B83" s="13" t="s">
        <v>307</v>
      </c>
      <c r="C83" s="13" t="s">
        <v>23</v>
      </c>
      <c r="D83" s="14" t="s">
        <v>67</v>
      </c>
      <c r="E83" s="13" t="s">
        <v>308</v>
      </c>
      <c r="F83" s="13" t="s">
        <v>218</v>
      </c>
      <c r="G83" s="13" t="s">
        <v>219</v>
      </c>
      <c r="H83" s="15">
        <v>320</v>
      </c>
      <c r="I83" s="15">
        <v>0</v>
      </c>
      <c r="J83" s="15">
        <v>0.5</v>
      </c>
      <c r="K83" s="15">
        <v>0.5</v>
      </c>
    </row>
    <row r="84" spans="1:13" x14ac:dyDescent="0.25">
      <c r="A84" s="76">
        <v>42415</v>
      </c>
      <c r="B84" s="13" t="s">
        <v>309</v>
      </c>
      <c r="C84" s="13" t="s">
        <v>23</v>
      </c>
      <c r="D84" s="14" t="s">
        <v>67</v>
      </c>
      <c r="E84" s="13" t="s">
        <v>310</v>
      </c>
      <c r="F84" s="13" t="s">
        <v>218</v>
      </c>
      <c r="G84" s="13" t="s">
        <v>219</v>
      </c>
      <c r="H84" s="15">
        <v>320</v>
      </c>
      <c r="I84" s="15">
        <v>0</v>
      </c>
      <c r="J84" s="15">
        <v>0.5</v>
      </c>
      <c r="K84" s="15">
        <v>0.5</v>
      </c>
    </row>
    <row r="85" spans="1:13" x14ac:dyDescent="0.25">
      <c r="A85" s="76">
        <v>42415</v>
      </c>
      <c r="B85" s="13" t="s">
        <v>311</v>
      </c>
      <c r="C85" s="13" t="s">
        <v>23</v>
      </c>
      <c r="D85" s="14" t="s">
        <v>54</v>
      </c>
      <c r="E85" s="13" t="s">
        <v>312</v>
      </c>
      <c r="F85" s="13" t="s">
        <v>218</v>
      </c>
      <c r="G85" s="13" t="s">
        <v>219</v>
      </c>
      <c r="H85" s="15">
        <v>320</v>
      </c>
      <c r="I85" s="15">
        <v>0</v>
      </c>
      <c r="J85" s="15">
        <v>0.5</v>
      </c>
      <c r="K85" s="15">
        <v>0.5</v>
      </c>
    </row>
    <row r="86" spans="1:13" x14ac:dyDescent="0.25">
      <c r="A86" s="76">
        <v>42415</v>
      </c>
      <c r="B86" s="13" t="s">
        <v>313</v>
      </c>
      <c r="C86" s="13" t="s">
        <v>23</v>
      </c>
      <c r="D86" s="14" t="s">
        <v>42</v>
      </c>
      <c r="E86" s="13" t="s">
        <v>314</v>
      </c>
      <c r="F86" s="13" t="s">
        <v>218</v>
      </c>
      <c r="G86" s="13" t="s">
        <v>219</v>
      </c>
      <c r="H86" s="15">
        <v>320</v>
      </c>
      <c r="I86" s="15">
        <v>0</v>
      </c>
      <c r="J86" s="15">
        <v>0.5</v>
      </c>
      <c r="K86" s="15">
        <v>0.5</v>
      </c>
    </row>
    <row r="87" spans="1:13" x14ac:dyDescent="0.25">
      <c r="A87" s="76">
        <v>42415</v>
      </c>
      <c r="B87" s="13" t="s">
        <v>315</v>
      </c>
      <c r="C87" s="13" t="s">
        <v>23</v>
      </c>
      <c r="D87" s="14" t="s">
        <v>42</v>
      </c>
      <c r="E87" s="13" t="s">
        <v>316</v>
      </c>
      <c r="F87" s="13" t="s">
        <v>218</v>
      </c>
      <c r="G87" s="13" t="s">
        <v>219</v>
      </c>
      <c r="H87" s="15">
        <v>320</v>
      </c>
      <c r="I87" s="15">
        <v>0</v>
      </c>
      <c r="J87" s="15">
        <v>0.5</v>
      </c>
      <c r="K87" s="15">
        <v>0.5</v>
      </c>
    </row>
    <row r="88" spans="1:13" x14ac:dyDescent="0.25">
      <c r="A88" s="76">
        <v>42415</v>
      </c>
      <c r="B88" s="13" t="s">
        <v>317</v>
      </c>
      <c r="C88" s="13" t="s">
        <v>23</v>
      </c>
      <c r="D88" s="14" t="s">
        <v>42</v>
      </c>
      <c r="E88" s="13" t="s">
        <v>318</v>
      </c>
      <c r="F88" s="13" t="s">
        <v>218</v>
      </c>
      <c r="G88" s="13" t="s">
        <v>219</v>
      </c>
      <c r="H88" s="15">
        <v>320</v>
      </c>
      <c r="I88" s="15">
        <v>0</v>
      </c>
      <c r="J88" s="15">
        <v>0.5</v>
      </c>
      <c r="K88" s="15">
        <v>0.5</v>
      </c>
    </row>
    <row r="89" spans="1:13" ht="15" customHeight="1" x14ac:dyDescent="0.25">
      <c r="A89" s="12">
        <v>42415</v>
      </c>
      <c r="B89" s="13"/>
      <c r="C89" s="13" t="s">
        <v>14</v>
      </c>
      <c r="D89" s="14" t="s">
        <v>67</v>
      </c>
      <c r="E89" s="13" t="s">
        <v>319</v>
      </c>
      <c r="F89" s="13" t="s">
        <v>218</v>
      </c>
      <c r="G89" s="13" t="s">
        <v>219</v>
      </c>
      <c r="H89" s="15">
        <v>320</v>
      </c>
      <c r="I89" s="15">
        <v>0</v>
      </c>
      <c r="J89" s="15">
        <v>0.5</v>
      </c>
      <c r="K89" s="15">
        <v>0.5</v>
      </c>
      <c r="M89" s="73"/>
    </row>
    <row r="90" spans="1:13" ht="15" customHeight="1" x14ac:dyDescent="0.25">
      <c r="A90" s="12">
        <v>42415</v>
      </c>
      <c r="B90" s="13"/>
      <c r="C90" s="13" t="s">
        <v>14</v>
      </c>
      <c r="D90" s="14" t="s">
        <v>67</v>
      </c>
      <c r="E90" s="13" t="s">
        <v>320</v>
      </c>
      <c r="F90" s="13" t="s">
        <v>218</v>
      </c>
      <c r="G90" s="13" t="s">
        <v>219</v>
      </c>
      <c r="H90" s="15">
        <v>320</v>
      </c>
      <c r="I90" s="15">
        <v>0</v>
      </c>
      <c r="J90" s="15">
        <v>0.5</v>
      </c>
      <c r="K90" s="15">
        <v>0.5</v>
      </c>
      <c r="M90" s="73"/>
    </row>
    <row r="91" spans="1:13" ht="15" customHeight="1" x14ac:dyDescent="0.25">
      <c r="A91" s="12">
        <v>42415</v>
      </c>
      <c r="B91" s="13"/>
      <c r="C91" s="13" t="s">
        <v>14</v>
      </c>
      <c r="D91" s="14" t="s">
        <v>67</v>
      </c>
      <c r="E91" s="13" t="s">
        <v>81</v>
      </c>
      <c r="F91" s="13" t="s">
        <v>218</v>
      </c>
      <c r="G91" s="13" t="s">
        <v>219</v>
      </c>
      <c r="H91" s="15">
        <v>320</v>
      </c>
      <c r="I91" s="15">
        <v>0</v>
      </c>
      <c r="J91" s="15">
        <v>0.5</v>
      </c>
      <c r="K91" s="15">
        <v>0.5</v>
      </c>
      <c r="M91" s="73"/>
    </row>
    <row r="92" spans="1:13" ht="15" customHeight="1" x14ac:dyDescent="0.25">
      <c r="A92" s="12">
        <v>42415</v>
      </c>
      <c r="B92" s="13"/>
      <c r="C92" s="13" t="s">
        <v>14</v>
      </c>
      <c r="D92" s="14" t="s">
        <v>67</v>
      </c>
      <c r="E92" s="13" t="s">
        <v>321</v>
      </c>
      <c r="F92" s="13" t="s">
        <v>218</v>
      </c>
      <c r="G92" s="13" t="s">
        <v>219</v>
      </c>
      <c r="H92" s="15">
        <v>320</v>
      </c>
      <c r="I92" s="15">
        <v>0</v>
      </c>
      <c r="J92" s="15">
        <v>0.5</v>
      </c>
      <c r="K92" s="15">
        <v>0.5</v>
      </c>
      <c r="M92" s="73"/>
    </row>
    <row r="93" spans="1:13" ht="15" customHeight="1" x14ac:dyDescent="0.25">
      <c r="A93" s="12">
        <v>42415</v>
      </c>
      <c r="B93" s="13"/>
      <c r="C93" s="13" t="s">
        <v>14</v>
      </c>
      <c r="D93" s="14" t="s">
        <v>67</v>
      </c>
      <c r="E93" s="13" t="s">
        <v>322</v>
      </c>
      <c r="F93" s="13" t="s">
        <v>218</v>
      </c>
      <c r="G93" s="13" t="s">
        <v>219</v>
      </c>
      <c r="H93" s="15">
        <v>320</v>
      </c>
      <c r="I93" s="15">
        <v>0</v>
      </c>
      <c r="J93" s="15">
        <v>0.5</v>
      </c>
      <c r="K93" s="15">
        <v>0.5</v>
      </c>
      <c r="M93" s="73"/>
    </row>
    <row r="94" spans="1:13" ht="15" customHeight="1" x14ac:dyDescent="0.25">
      <c r="A94" s="12">
        <v>42415</v>
      </c>
      <c r="B94" s="13"/>
      <c r="C94" s="13" t="s">
        <v>14</v>
      </c>
      <c r="D94" s="14" t="s">
        <v>67</v>
      </c>
      <c r="E94" s="13" t="s">
        <v>323</v>
      </c>
      <c r="F94" s="13" t="s">
        <v>218</v>
      </c>
      <c r="G94" s="13" t="s">
        <v>219</v>
      </c>
      <c r="H94" s="15">
        <v>320</v>
      </c>
      <c r="I94" s="15">
        <v>0</v>
      </c>
      <c r="J94" s="15">
        <v>0.5</v>
      </c>
      <c r="K94" s="15">
        <v>0.5</v>
      </c>
      <c r="M94" s="73"/>
    </row>
    <row r="95" spans="1:13" ht="15" customHeight="1" x14ac:dyDescent="0.25">
      <c r="A95" s="12">
        <v>42415</v>
      </c>
      <c r="B95" s="13"/>
      <c r="C95" s="13" t="s">
        <v>14</v>
      </c>
      <c r="D95" s="14" t="s">
        <v>67</v>
      </c>
      <c r="E95" s="13" t="s">
        <v>324</v>
      </c>
      <c r="F95" s="13" t="s">
        <v>218</v>
      </c>
      <c r="G95" s="13" t="s">
        <v>219</v>
      </c>
      <c r="H95" s="15">
        <v>320</v>
      </c>
      <c r="I95" s="15">
        <v>0</v>
      </c>
      <c r="J95" s="15">
        <v>0.5</v>
      </c>
      <c r="K95" s="15">
        <v>0.5</v>
      </c>
      <c r="M95" s="73"/>
    </row>
    <row r="96" spans="1:13" ht="15" customHeight="1" x14ac:dyDescent="0.25">
      <c r="A96" s="12">
        <v>42415</v>
      </c>
      <c r="B96" s="13"/>
      <c r="C96" s="13" t="s">
        <v>14</v>
      </c>
      <c r="D96" s="14" t="s">
        <v>67</v>
      </c>
      <c r="E96" s="13" t="s">
        <v>325</v>
      </c>
      <c r="F96" s="13" t="s">
        <v>218</v>
      </c>
      <c r="G96" s="13" t="s">
        <v>219</v>
      </c>
      <c r="H96" s="15">
        <v>320</v>
      </c>
      <c r="I96" s="15">
        <v>0</v>
      </c>
      <c r="J96" s="15">
        <v>0.5</v>
      </c>
      <c r="K96" s="15">
        <v>0.5</v>
      </c>
      <c r="M96" s="73"/>
    </row>
    <row r="97" spans="1:13" ht="15" customHeight="1" x14ac:dyDescent="0.25">
      <c r="A97" s="12">
        <v>42415</v>
      </c>
      <c r="B97" s="13"/>
      <c r="C97" s="13" t="s">
        <v>14</v>
      </c>
      <c r="D97" s="14" t="s">
        <v>129</v>
      </c>
      <c r="E97" s="13" t="s">
        <v>326</v>
      </c>
      <c r="F97" s="13" t="s">
        <v>218</v>
      </c>
      <c r="G97" s="13" t="s">
        <v>219</v>
      </c>
      <c r="H97" s="15">
        <v>320</v>
      </c>
      <c r="I97" s="15">
        <v>0</v>
      </c>
      <c r="J97" s="15">
        <v>0.5</v>
      </c>
      <c r="K97" s="15">
        <v>0.5</v>
      </c>
      <c r="M97" s="73"/>
    </row>
    <row r="98" spans="1:13" ht="15" customHeight="1" x14ac:dyDescent="0.25">
      <c r="A98" s="12">
        <v>42415</v>
      </c>
      <c r="B98" s="13"/>
      <c r="C98" s="13" t="s">
        <v>14</v>
      </c>
      <c r="D98" s="14" t="s">
        <v>129</v>
      </c>
      <c r="E98" s="13" t="s">
        <v>327</v>
      </c>
      <c r="F98" s="13" t="s">
        <v>218</v>
      </c>
      <c r="G98" s="13" t="s">
        <v>219</v>
      </c>
      <c r="H98" s="15">
        <v>320</v>
      </c>
      <c r="I98" s="15">
        <v>0</v>
      </c>
      <c r="J98" s="15">
        <v>0.5</v>
      </c>
      <c r="K98" s="15">
        <v>0.5</v>
      </c>
      <c r="M98" s="73"/>
    </row>
    <row r="99" spans="1:13" x14ac:dyDescent="0.25">
      <c r="A99" s="76">
        <v>42415</v>
      </c>
      <c r="B99" s="13" t="s">
        <v>328</v>
      </c>
      <c r="C99" s="13" t="s">
        <v>23</v>
      </c>
      <c r="D99" s="14" t="s">
        <v>24</v>
      </c>
      <c r="E99" s="13" t="s">
        <v>329</v>
      </c>
      <c r="F99" s="13" t="s">
        <v>218</v>
      </c>
      <c r="G99" s="13" t="s">
        <v>219</v>
      </c>
      <c r="H99" s="15">
        <v>320</v>
      </c>
      <c r="I99" s="15">
        <v>0</v>
      </c>
      <c r="J99" s="15">
        <v>0.5</v>
      </c>
      <c r="K99" s="15">
        <v>0.5</v>
      </c>
    </row>
    <row r="100" spans="1:13" x14ac:dyDescent="0.25">
      <c r="A100" s="76">
        <v>42415</v>
      </c>
      <c r="B100" s="13" t="s">
        <v>330</v>
      </c>
      <c r="C100" s="13" t="s">
        <v>23</v>
      </c>
      <c r="D100" s="14" t="s">
        <v>67</v>
      </c>
      <c r="E100" s="13" t="s">
        <v>331</v>
      </c>
      <c r="F100" s="13" t="s">
        <v>218</v>
      </c>
      <c r="G100" s="13" t="s">
        <v>219</v>
      </c>
      <c r="H100" s="15">
        <v>320</v>
      </c>
      <c r="I100" s="15">
        <v>0</v>
      </c>
      <c r="J100" s="15">
        <v>0.5</v>
      </c>
      <c r="K100" s="15">
        <v>0.5</v>
      </c>
    </row>
    <row r="101" spans="1:13" x14ac:dyDescent="0.25">
      <c r="A101" s="76">
        <v>42415</v>
      </c>
      <c r="B101" s="13" t="s">
        <v>332</v>
      </c>
      <c r="C101" s="13" t="s">
        <v>23</v>
      </c>
      <c r="D101" s="14" t="s">
        <v>67</v>
      </c>
      <c r="E101" s="13" t="s">
        <v>333</v>
      </c>
      <c r="F101" s="13" t="s">
        <v>218</v>
      </c>
      <c r="G101" s="13" t="s">
        <v>219</v>
      </c>
      <c r="H101" s="15">
        <v>320</v>
      </c>
      <c r="I101" s="15">
        <v>0</v>
      </c>
      <c r="J101" s="15">
        <v>0.5</v>
      </c>
      <c r="K101" s="15">
        <v>0.5</v>
      </c>
    </row>
    <row r="102" spans="1:13" ht="15" customHeight="1" x14ac:dyDescent="0.25">
      <c r="A102" s="12">
        <v>42415</v>
      </c>
      <c r="B102" s="13"/>
      <c r="C102" s="13" t="s">
        <v>14</v>
      </c>
      <c r="D102" s="14" t="s">
        <v>67</v>
      </c>
      <c r="E102" s="13" t="s">
        <v>334</v>
      </c>
      <c r="F102" s="13" t="s">
        <v>218</v>
      </c>
      <c r="G102" s="13" t="s">
        <v>219</v>
      </c>
      <c r="H102" s="15">
        <v>320</v>
      </c>
      <c r="I102" s="15">
        <v>0</v>
      </c>
      <c r="J102" s="15">
        <v>0.5</v>
      </c>
      <c r="K102" s="15">
        <v>0.5</v>
      </c>
      <c r="M102" s="73"/>
    </row>
    <row r="103" spans="1:13" x14ac:dyDescent="0.25">
      <c r="A103" s="76">
        <v>42415</v>
      </c>
      <c r="B103" s="13" t="s">
        <v>335</v>
      </c>
      <c r="C103" s="13" t="s">
        <v>23</v>
      </c>
      <c r="D103" s="14" t="s">
        <v>54</v>
      </c>
      <c r="E103" s="13" t="s">
        <v>336</v>
      </c>
      <c r="F103" s="13" t="s">
        <v>218</v>
      </c>
      <c r="G103" s="13" t="s">
        <v>219</v>
      </c>
      <c r="H103" s="15">
        <v>320</v>
      </c>
      <c r="I103" s="15">
        <v>0</v>
      </c>
      <c r="J103" s="15">
        <v>0.5</v>
      </c>
      <c r="K103" s="15">
        <v>0.5</v>
      </c>
    </row>
    <row r="104" spans="1:13" x14ac:dyDescent="0.25">
      <c r="A104" s="76">
        <v>42415</v>
      </c>
      <c r="B104" s="13" t="s">
        <v>337</v>
      </c>
      <c r="C104" s="13" t="s">
        <v>23</v>
      </c>
      <c r="D104" s="14" t="s">
        <v>42</v>
      </c>
      <c r="E104" s="13" t="s">
        <v>338</v>
      </c>
      <c r="F104" s="13" t="s">
        <v>218</v>
      </c>
      <c r="G104" s="13" t="s">
        <v>219</v>
      </c>
      <c r="H104" s="15">
        <v>320</v>
      </c>
      <c r="I104" s="15">
        <v>0</v>
      </c>
      <c r="J104" s="15">
        <v>0.5</v>
      </c>
      <c r="K104" s="15">
        <v>0.5</v>
      </c>
    </row>
    <row r="105" spans="1:13" ht="15" customHeight="1" x14ac:dyDescent="0.25">
      <c r="A105" s="12">
        <v>42415</v>
      </c>
      <c r="B105" s="13"/>
      <c r="C105" s="13" t="s">
        <v>14</v>
      </c>
      <c r="D105" s="14" t="s">
        <v>129</v>
      </c>
      <c r="E105" s="13" t="s">
        <v>339</v>
      </c>
      <c r="F105" s="13" t="s">
        <v>218</v>
      </c>
      <c r="G105" s="13" t="s">
        <v>219</v>
      </c>
      <c r="H105" s="15">
        <v>320</v>
      </c>
      <c r="I105" s="15">
        <v>0</v>
      </c>
      <c r="J105" s="15">
        <v>0.5</v>
      </c>
      <c r="K105" s="15">
        <v>0.5</v>
      </c>
      <c r="M105" s="73"/>
    </row>
    <row r="106" spans="1:13" x14ac:dyDescent="0.25">
      <c r="A106" s="76">
        <v>42415</v>
      </c>
      <c r="B106" s="13" t="s">
        <v>340</v>
      </c>
      <c r="C106" s="13" t="s">
        <v>23</v>
      </c>
      <c r="D106" s="14" t="s">
        <v>24</v>
      </c>
      <c r="E106" s="13" t="s">
        <v>341</v>
      </c>
      <c r="F106" s="13" t="s">
        <v>218</v>
      </c>
      <c r="G106" s="13" t="s">
        <v>219</v>
      </c>
      <c r="H106" s="15">
        <v>320</v>
      </c>
      <c r="I106" s="15">
        <v>0</v>
      </c>
      <c r="J106" s="15">
        <v>0.5</v>
      </c>
      <c r="K106" s="15">
        <v>0.5</v>
      </c>
    </row>
    <row r="107" spans="1:13" ht="15" customHeight="1" x14ac:dyDescent="0.25">
      <c r="A107" s="12">
        <v>42415</v>
      </c>
      <c r="B107" s="13"/>
      <c r="C107" s="13" t="s">
        <v>14</v>
      </c>
      <c r="D107" s="14" t="s">
        <v>67</v>
      </c>
      <c r="E107" s="13" t="s">
        <v>342</v>
      </c>
      <c r="F107" s="13" t="s">
        <v>218</v>
      </c>
      <c r="G107" s="13" t="s">
        <v>219</v>
      </c>
      <c r="H107" s="15">
        <v>320</v>
      </c>
      <c r="I107" s="15">
        <v>0</v>
      </c>
      <c r="J107" s="15">
        <v>0.5</v>
      </c>
      <c r="K107" s="15">
        <v>0.5</v>
      </c>
      <c r="M107" s="73"/>
    </row>
    <row r="108" spans="1:13" ht="15" customHeight="1" x14ac:dyDescent="0.25">
      <c r="A108" s="12">
        <v>42415</v>
      </c>
      <c r="B108" s="13"/>
      <c r="C108" s="13" t="s">
        <v>14</v>
      </c>
      <c r="D108" s="14" t="s">
        <v>129</v>
      </c>
      <c r="E108" s="13" t="s">
        <v>92</v>
      </c>
      <c r="F108" s="13" t="s">
        <v>218</v>
      </c>
      <c r="G108" s="13" t="s">
        <v>219</v>
      </c>
      <c r="H108" s="15">
        <v>320</v>
      </c>
      <c r="I108" s="15">
        <v>0</v>
      </c>
      <c r="J108" s="15">
        <v>0.5</v>
      </c>
      <c r="K108" s="15">
        <v>0.5</v>
      </c>
      <c r="M108" s="73"/>
    </row>
    <row r="109" spans="1:13" ht="15" customHeight="1" x14ac:dyDescent="0.25">
      <c r="A109" s="12">
        <v>42415</v>
      </c>
      <c r="B109" s="13"/>
      <c r="C109" s="13" t="s">
        <v>14</v>
      </c>
      <c r="D109" s="14" t="s">
        <v>42</v>
      </c>
      <c r="E109" s="13" t="s">
        <v>343</v>
      </c>
      <c r="F109" s="13" t="s">
        <v>218</v>
      </c>
      <c r="G109" s="13" t="s">
        <v>219</v>
      </c>
      <c r="H109" s="15">
        <v>320</v>
      </c>
      <c r="I109" s="15">
        <v>0</v>
      </c>
      <c r="J109" s="15">
        <v>0.5</v>
      </c>
      <c r="K109" s="15">
        <v>0.5</v>
      </c>
      <c r="M109" s="73"/>
    </row>
    <row r="110" spans="1:13" ht="15" customHeight="1" x14ac:dyDescent="0.25">
      <c r="A110" s="12">
        <v>42415</v>
      </c>
      <c r="B110" s="13"/>
      <c r="C110" s="13" t="s">
        <v>14</v>
      </c>
      <c r="D110" s="14" t="s">
        <v>42</v>
      </c>
      <c r="E110" s="13" t="s">
        <v>344</v>
      </c>
      <c r="F110" s="13" t="s">
        <v>218</v>
      </c>
      <c r="G110" s="13" t="s">
        <v>219</v>
      </c>
      <c r="H110" s="15">
        <v>320</v>
      </c>
      <c r="I110" s="15">
        <v>0</v>
      </c>
      <c r="J110" s="15">
        <v>0.5</v>
      </c>
      <c r="K110" s="15">
        <v>0.5</v>
      </c>
      <c r="M110" s="73"/>
    </row>
    <row r="111" spans="1:13" ht="15" customHeight="1" x14ac:dyDescent="0.25">
      <c r="A111" s="12">
        <v>42415</v>
      </c>
      <c r="B111" s="13"/>
      <c r="C111" s="13" t="s">
        <v>14</v>
      </c>
      <c r="D111" s="14" t="s">
        <v>42</v>
      </c>
      <c r="E111" s="13" t="s">
        <v>345</v>
      </c>
      <c r="F111" s="13" t="s">
        <v>218</v>
      </c>
      <c r="G111" s="13" t="s">
        <v>219</v>
      </c>
      <c r="H111" s="15">
        <v>320</v>
      </c>
      <c r="I111" s="15">
        <v>0</v>
      </c>
      <c r="J111" s="15">
        <v>0.5</v>
      </c>
      <c r="K111" s="15">
        <v>0.5</v>
      </c>
      <c r="M111" s="73"/>
    </row>
    <row r="112" spans="1:13" ht="15" customHeight="1" x14ac:dyDescent="0.25">
      <c r="A112" s="12">
        <v>42415</v>
      </c>
      <c r="B112" s="13"/>
      <c r="C112" s="13" t="s">
        <v>14</v>
      </c>
      <c r="D112" s="14" t="s">
        <v>42</v>
      </c>
      <c r="E112" s="13" t="s">
        <v>346</v>
      </c>
      <c r="F112" s="13" t="s">
        <v>218</v>
      </c>
      <c r="G112" s="13" t="s">
        <v>219</v>
      </c>
      <c r="H112" s="15">
        <v>320</v>
      </c>
      <c r="I112" s="15">
        <v>0</v>
      </c>
      <c r="J112" s="15">
        <v>0.5</v>
      </c>
      <c r="K112" s="15">
        <v>0.5</v>
      </c>
      <c r="M112" s="73"/>
    </row>
    <row r="113" spans="1:13" ht="15" customHeight="1" x14ac:dyDescent="0.25">
      <c r="A113" s="12">
        <v>42415</v>
      </c>
      <c r="B113" s="13"/>
      <c r="C113" s="13" t="s">
        <v>14</v>
      </c>
      <c r="D113" s="14" t="s">
        <v>42</v>
      </c>
      <c r="E113" s="13" t="s">
        <v>347</v>
      </c>
      <c r="F113" s="13" t="s">
        <v>218</v>
      </c>
      <c r="G113" s="13" t="s">
        <v>219</v>
      </c>
      <c r="H113" s="15">
        <v>320</v>
      </c>
      <c r="I113" s="15">
        <v>0</v>
      </c>
      <c r="J113" s="15">
        <v>0.5</v>
      </c>
      <c r="K113" s="15">
        <v>0.5</v>
      </c>
      <c r="M113" s="73"/>
    </row>
    <row r="114" spans="1:13" ht="15" customHeight="1" x14ac:dyDescent="0.25">
      <c r="A114" s="12">
        <v>42415</v>
      </c>
      <c r="B114" s="13"/>
      <c r="C114" s="13" t="s">
        <v>14</v>
      </c>
      <c r="D114" s="14" t="s">
        <v>42</v>
      </c>
      <c r="E114" s="13" t="s">
        <v>348</v>
      </c>
      <c r="F114" s="13" t="s">
        <v>218</v>
      </c>
      <c r="G114" s="13" t="s">
        <v>219</v>
      </c>
      <c r="H114" s="15">
        <v>320</v>
      </c>
      <c r="I114" s="15">
        <v>0</v>
      </c>
      <c r="J114" s="15">
        <v>0.5</v>
      </c>
      <c r="K114" s="15">
        <v>0.5</v>
      </c>
      <c r="M114" s="73"/>
    </row>
    <row r="115" spans="1:13" ht="15" customHeight="1" x14ac:dyDescent="0.25">
      <c r="A115" s="12">
        <v>42415</v>
      </c>
      <c r="B115" s="13"/>
      <c r="C115" s="13" t="s">
        <v>14</v>
      </c>
      <c r="D115" s="14" t="s">
        <v>42</v>
      </c>
      <c r="E115" s="13" t="s">
        <v>349</v>
      </c>
      <c r="F115" s="13" t="s">
        <v>218</v>
      </c>
      <c r="G115" s="13" t="s">
        <v>219</v>
      </c>
      <c r="H115" s="15">
        <v>320</v>
      </c>
      <c r="I115" s="15">
        <v>0</v>
      </c>
      <c r="J115" s="15">
        <v>0.5</v>
      </c>
      <c r="K115" s="15">
        <v>0.5</v>
      </c>
      <c r="M115" s="73"/>
    </row>
    <row r="116" spans="1:13" ht="15" customHeight="1" x14ac:dyDescent="0.25">
      <c r="A116" s="12">
        <v>42415</v>
      </c>
      <c r="B116" s="13"/>
      <c r="C116" s="13" t="s">
        <v>14</v>
      </c>
      <c r="D116" s="14" t="s">
        <v>42</v>
      </c>
      <c r="E116" s="13" t="s">
        <v>350</v>
      </c>
      <c r="F116" s="13" t="s">
        <v>218</v>
      </c>
      <c r="G116" s="13" t="s">
        <v>219</v>
      </c>
      <c r="H116" s="15">
        <v>320</v>
      </c>
      <c r="I116" s="15">
        <v>0</v>
      </c>
      <c r="J116" s="15">
        <v>0.5</v>
      </c>
      <c r="K116" s="15">
        <v>0.5</v>
      </c>
      <c r="M116" s="73"/>
    </row>
    <row r="117" spans="1:13" ht="15" customHeight="1" x14ac:dyDescent="0.25">
      <c r="A117" s="12">
        <v>42415</v>
      </c>
      <c r="B117" s="13"/>
      <c r="C117" s="13" t="s">
        <v>14</v>
      </c>
      <c r="D117" s="14" t="s">
        <v>42</v>
      </c>
      <c r="E117" s="13" t="s">
        <v>215</v>
      </c>
      <c r="F117" s="13" t="s">
        <v>218</v>
      </c>
      <c r="G117" s="13" t="s">
        <v>219</v>
      </c>
      <c r="H117" s="15">
        <v>320</v>
      </c>
      <c r="I117" s="15">
        <v>0</v>
      </c>
      <c r="J117" s="15">
        <v>0.5</v>
      </c>
      <c r="K117" s="15">
        <v>0.5</v>
      </c>
      <c r="M117" s="73"/>
    </row>
    <row r="118" spans="1:13" ht="15" customHeight="1" x14ac:dyDescent="0.25">
      <c r="A118" s="12">
        <v>42415</v>
      </c>
      <c r="B118" s="13"/>
      <c r="C118" s="13" t="s">
        <v>14</v>
      </c>
      <c r="D118" s="14" t="s">
        <v>42</v>
      </c>
      <c r="E118" s="13" t="s">
        <v>351</v>
      </c>
      <c r="F118" s="13" t="s">
        <v>218</v>
      </c>
      <c r="G118" s="13" t="s">
        <v>219</v>
      </c>
      <c r="H118" s="15">
        <v>320</v>
      </c>
      <c r="I118" s="15">
        <v>0</v>
      </c>
      <c r="J118" s="15">
        <v>0.5</v>
      </c>
      <c r="K118" s="15">
        <v>0.5</v>
      </c>
      <c r="M118" s="73"/>
    </row>
    <row r="119" spans="1:13" ht="15" customHeight="1" x14ac:dyDescent="0.25">
      <c r="A119" s="12">
        <v>42415</v>
      </c>
      <c r="B119" s="13"/>
      <c r="C119" s="13" t="s">
        <v>14</v>
      </c>
      <c r="D119" s="14" t="s">
        <v>42</v>
      </c>
      <c r="E119" s="13" t="s">
        <v>352</v>
      </c>
      <c r="F119" s="13" t="s">
        <v>218</v>
      </c>
      <c r="G119" s="13" t="s">
        <v>219</v>
      </c>
      <c r="H119" s="15">
        <v>320</v>
      </c>
      <c r="I119" s="15">
        <v>0</v>
      </c>
      <c r="J119" s="15">
        <v>0.5</v>
      </c>
      <c r="K119" s="15">
        <v>0.5</v>
      </c>
      <c r="M119" s="73"/>
    </row>
    <row r="120" spans="1:13" ht="15" customHeight="1" x14ac:dyDescent="0.25">
      <c r="A120" s="12">
        <v>42415</v>
      </c>
      <c r="B120" s="13"/>
      <c r="C120" s="13" t="s">
        <v>14</v>
      </c>
      <c r="D120" s="14" t="s">
        <v>42</v>
      </c>
      <c r="E120" s="13" t="s">
        <v>353</v>
      </c>
      <c r="F120" s="13" t="s">
        <v>218</v>
      </c>
      <c r="G120" s="13" t="s">
        <v>219</v>
      </c>
      <c r="H120" s="15">
        <v>320</v>
      </c>
      <c r="I120" s="15">
        <v>0</v>
      </c>
      <c r="J120" s="15">
        <v>0.5</v>
      </c>
      <c r="K120" s="15">
        <v>0.5</v>
      </c>
      <c r="M120" s="73"/>
    </row>
    <row r="121" spans="1:13" ht="15" customHeight="1" x14ac:dyDescent="0.25">
      <c r="A121" s="12">
        <v>42415</v>
      </c>
      <c r="B121" s="13"/>
      <c r="C121" s="13" t="s">
        <v>14</v>
      </c>
      <c r="D121" s="14" t="s">
        <v>42</v>
      </c>
      <c r="E121" s="13" t="s">
        <v>354</v>
      </c>
      <c r="F121" s="13" t="s">
        <v>218</v>
      </c>
      <c r="G121" s="13" t="s">
        <v>219</v>
      </c>
      <c r="H121" s="15">
        <v>320</v>
      </c>
      <c r="I121" s="15">
        <v>0</v>
      </c>
      <c r="J121" s="15">
        <v>0.5</v>
      </c>
      <c r="K121" s="15">
        <v>0.5</v>
      </c>
      <c r="M121" s="73"/>
    </row>
    <row r="122" spans="1:13" ht="15" customHeight="1" x14ac:dyDescent="0.25">
      <c r="A122" s="12">
        <v>42415</v>
      </c>
      <c r="B122" s="13"/>
      <c r="C122" s="13" t="s">
        <v>14</v>
      </c>
      <c r="D122" s="14" t="s">
        <v>67</v>
      </c>
      <c r="E122" s="13" t="s">
        <v>355</v>
      </c>
      <c r="F122" s="13" t="s">
        <v>218</v>
      </c>
      <c r="G122" s="13" t="s">
        <v>219</v>
      </c>
      <c r="H122" s="15">
        <v>320</v>
      </c>
      <c r="I122" s="15">
        <v>0</v>
      </c>
      <c r="J122" s="15">
        <v>0</v>
      </c>
      <c r="K122" s="15">
        <v>0</v>
      </c>
      <c r="M122" s="73"/>
    </row>
    <row r="123" spans="1:13" ht="15" customHeight="1" x14ac:dyDescent="0.25">
      <c r="A123" s="12">
        <v>42415</v>
      </c>
      <c r="B123" s="13"/>
      <c r="C123" s="13" t="s">
        <v>14</v>
      </c>
      <c r="D123" s="14" t="s">
        <v>129</v>
      </c>
      <c r="E123" s="13" t="s">
        <v>356</v>
      </c>
      <c r="F123" s="13" t="s">
        <v>218</v>
      </c>
      <c r="G123" s="13" t="s">
        <v>219</v>
      </c>
      <c r="H123" s="15">
        <v>320</v>
      </c>
      <c r="I123" s="15">
        <v>0</v>
      </c>
      <c r="J123" s="15">
        <v>0.5</v>
      </c>
      <c r="K123" s="15">
        <v>0.5</v>
      </c>
      <c r="M123" s="73"/>
    </row>
    <row r="124" spans="1:13" ht="15" customHeight="1" x14ac:dyDescent="0.25">
      <c r="A124" s="12">
        <v>42415</v>
      </c>
      <c r="B124" s="13"/>
      <c r="C124" s="13" t="s">
        <v>14</v>
      </c>
      <c r="D124" s="14" t="s">
        <v>15</v>
      </c>
      <c r="E124" s="13" t="s">
        <v>357</v>
      </c>
      <c r="F124" s="13" t="s">
        <v>218</v>
      </c>
      <c r="G124" s="13" t="s">
        <v>219</v>
      </c>
      <c r="H124" s="15">
        <v>320</v>
      </c>
      <c r="I124" s="15">
        <v>0</v>
      </c>
      <c r="J124" s="15">
        <v>0.5</v>
      </c>
      <c r="K124" s="15">
        <v>0.5</v>
      </c>
      <c r="M124" s="73"/>
    </row>
    <row r="125" spans="1:13" ht="15" customHeight="1" x14ac:dyDescent="0.25">
      <c r="A125" s="12">
        <v>42415</v>
      </c>
      <c r="B125" s="13"/>
      <c r="C125" s="13" t="s">
        <v>14</v>
      </c>
      <c r="D125" s="14" t="s">
        <v>15</v>
      </c>
      <c r="E125" s="13" t="s">
        <v>358</v>
      </c>
      <c r="F125" s="13" t="s">
        <v>218</v>
      </c>
      <c r="G125" s="13" t="s">
        <v>219</v>
      </c>
      <c r="H125" s="15">
        <v>320</v>
      </c>
      <c r="I125" s="15">
        <v>0</v>
      </c>
      <c r="J125" s="15">
        <v>0.5</v>
      </c>
      <c r="K125" s="15">
        <v>0.5</v>
      </c>
      <c r="M125" s="73"/>
    </row>
    <row r="126" spans="1:13" ht="15" customHeight="1" x14ac:dyDescent="0.25">
      <c r="A126" s="12">
        <v>42415</v>
      </c>
      <c r="B126" s="13"/>
      <c r="C126" s="13" t="s">
        <v>14</v>
      </c>
      <c r="D126" s="14" t="s">
        <v>15</v>
      </c>
      <c r="E126" s="13" t="s">
        <v>210</v>
      </c>
      <c r="F126" s="13" t="s">
        <v>218</v>
      </c>
      <c r="G126" s="13" t="s">
        <v>219</v>
      </c>
      <c r="H126" s="15">
        <v>320</v>
      </c>
      <c r="I126" s="15">
        <v>0</v>
      </c>
      <c r="J126" s="15">
        <v>0.5</v>
      </c>
      <c r="K126" s="15">
        <v>0.5</v>
      </c>
      <c r="M126" s="73"/>
    </row>
    <row r="127" spans="1:13" ht="15" customHeight="1" x14ac:dyDescent="0.25">
      <c r="A127" s="12">
        <v>42415</v>
      </c>
      <c r="B127" s="13"/>
      <c r="C127" s="13" t="s">
        <v>14</v>
      </c>
      <c r="D127" s="14" t="s">
        <v>15</v>
      </c>
      <c r="E127" s="13" t="s">
        <v>359</v>
      </c>
      <c r="F127" s="13" t="s">
        <v>218</v>
      </c>
      <c r="G127" s="13" t="s">
        <v>219</v>
      </c>
      <c r="H127" s="15">
        <v>320</v>
      </c>
      <c r="I127" s="15">
        <v>0</v>
      </c>
      <c r="J127" s="15">
        <v>0.5</v>
      </c>
      <c r="K127" s="15">
        <v>0.5</v>
      </c>
      <c r="M127" s="73"/>
    </row>
    <row r="128" spans="1:13" ht="15" customHeight="1" x14ac:dyDescent="0.25">
      <c r="A128" s="12">
        <v>42415</v>
      </c>
      <c r="B128" s="13"/>
      <c r="C128" s="13" t="s">
        <v>14</v>
      </c>
      <c r="D128" s="14" t="s">
        <v>15</v>
      </c>
      <c r="E128" s="13" t="s">
        <v>360</v>
      </c>
      <c r="F128" s="13" t="s">
        <v>218</v>
      </c>
      <c r="G128" s="13" t="s">
        <v>219</v>
      </c>
      <c r="H128" s="15">
        <v>320</v>
      </c>
      <c r="I128" s="15">
        <v>0</v>
      </c>
      <c r="J128" s="15">
        <v>0.5</v>
      </c>
      <c r="K128" s="15">
        <v>0.5</v>
      </c>
      <c r="M128" s="73"/>
    </row>
    <row r="129" spans="1:13" x14ac:dyDescent="0.25">
      <c r="A129" s="76">
        <v>42415</v>
      </c>
      <c r="B129" s="13" t="s">
        <v>361</v>
      </c>
      <c r="C129" s="13" t="s">
        <v>23</v>
      </c>
      <c r="D129" s="14" t="s">
        <v>24</v>
      </c>
      <c r="E129" s="13" t="s">
        <v>362</v>
      </c>
      <c r="F129" s="13" t="s">
        <v>218</v>
      </c>
      <c r="G129" s="13" t="s">
        <v>219</v>
      </c>
      <c r="H129" s="15">
        <v>320</v>
      </c>
      <c r="I129" s="15">
        <v>0</v>
      </c>
      <c r="J129" s="15">
        <v>0.5</v>
      </c>
      <c r="K129" s="15">
        <v>0.5</v>
      </c>
    </row>
    <row r="130" spans="1:13" x14ac:dyDescent="0.25">
      <c r="A130" s="76">
        <v>42415</v>
      </c>
      <c r="B130" s="13" t="s">
        <v>363</v>
      </c>
      <c r="C130" s="13" t="s">
        <v>23</v>
      </c>
      <c r="D130" s="14" t="s">
        <v>24</v>
      </c>
      <c r="E130" s="13" t="s">
        <v>364</v>
      </c>
      <c r="F130" s="13" t="s">
        <v>218</v>
      </c>
      <c r="G130" s="13" t="s">
        <v>219</v>
      </c>
      <c r="H130" s="15">
        <v>320</v>
      </c>
      <c r="I130" s="15">
        <v>0</v>
      </c>
      <c r="J130" s="15">
        <v>0.5</v>
      </c>
      <c r="K130" s="15">
        <v>0.5</v>
      </c>
    </row>
    <row r="131" spans="1:13" x14ac:dyDescent="0.25">
      <c r="A131" s="76">
        <v>42415</v>
      </c>
      <c r="B131" s="13" t="s">
        <v>365</v>
      </c>
      <c r="C131" s="13" t="s">
        <v>23</v>
      </c>
      <c r="D131" s="14" t="s">
        <v>24</v>
      </c>
      <c r="E131" s="13" t="s">
        <v>366</v>
      </c>
      <c r="F131" s="13" t="s">
        <v>218</v>
      </c>
      <c r="G131" s="13" t="s">
        <v>219</v>
      </c>
      <c r="H131" s="15">
        <v>320</v>
      </c>
      <c r="I131" s="15">
        <v>0</v>
      </c>
      <c r="J131" s="15">
        <v>0.5</v>
      </c>
      <c r="K131" s="15">
        <v>0.5</v>
      </c>
    </row>
    <row r="132" spans="1:13" x14ac:dyDescent="0.25">
      <c r="A132" s="76">
        <v>42415</v>
      </c>
      <c r="B132" s="13" t="s">
        <v>367</v>
      </c>
      <c r="C132" s="13" t="s">
        <v>23</v>
      </c>
      <c r="D132" s="14" t="s">
        <v>24</v>
      </c>
      <c r="E132" s="13" t="s">
        <v>368</v>
      </c>
      <c r="F132" s="13" t="s">
        <v>218</v>
      </c>
      <c r="G132" s="13" t="s">
        <v>219</v>
      </c>
      <c r="H132" s="15">
        <v>320</v>
      </c>
      <c r="I132" s="15">
        <v>0</v>
      </c>
      <c r="J132" s="15">
        <v>0.5</v>
      </c>
      <c r="K132" s="15">
        <v>0.5</v>
      </c>
    </row>
    <row r="133" spans="1:13" x14ac:dyDescent="0.25">
      <c r="A133" s="76">
        <v>42415</v>
      </c>
      <c r="B133" s="13" t="s">
        <v>369</v>
      </c>
      <c r="C133" s="13" t="s">
        <v>23</v>
      </c>
      <c r="D133" s="14" t="s">
        <v>54</v>
      </c>
      <c r="E133" s="13" t="s">
        <v>370</v>
      </c>
      <c r="F133" s="13" t="s">
        <v>218</v>
      </c>
      <c r="G133" s="13" t="s">
        <v>219</v>
      </c>
      <c r="H133" s="15">
        <v>320</v>
      </c>
      <c r="I133" s="15">
        <v>0</v>
      </c>
      <c r="J133" s="15">
        <v>0.5</v>
      </c>
      <c r="K133" s="15">
        <v>0.5</v>
      </c>
    </row>
    <row r="134" spans="1:13" x14ac:dyDescent="0.25">
      <c r="A134" s="76">
        <v>42415</v>
      </c>
      <c r="B134" s="13" t="s">
        <v>371</v>
      </c>
      <c r="C134" s="13" t="s">
        <v>23</v>
      </c>
      <c r="D134" s="14" t="s">
        <v>54</v>
      </c>
      <c r="E134" s="13" t="s">
        <v>372</v>
      </c>
      <c r="F134" s="13" t="s">
        <v>218</v>
      </c>
      <c r="G134" s="13" t="s">
        <v>219</v>
      </c>
      <c r="H134" s="15">
        <v>320</v>
      </c>
      <c r="I134" s="15">
        <v>0</v>
      </c>
      <c r="J134" s="15">
        <v>0.5</v>
      </c>
      <c r="K134" s="15">
        <v>0.5</v>
      </c>
    </row>
    <row r="135" spans="1:13" x14ac:dyDescent="0.25">
      <c r="A135" s="76">
        <v>42415</v>
      </c>
      <c r="B135" s="13" t="s">
        <v>373</v>
      </c>
      <c r="C135" s="13" t="s">
        <v>23</v>
      </c>
      <c r="D135" s="14" t="s">
        <v>67</v>
      </c>
      <c r="E135" s="13" t="s">
        <v>374</v>
      </c>
      <c r="F135" s="13" t="s">
        <v>218</v>
      </c>
      <c r="G135" s="13" t="s">
        <v>219</v>
      </c>
      <c r="H135" s="15">
        <v>320</v>
      </c>
      <c r="I135" s="15">
        <v>0</v>
      </c>
      <c r="J135" s="15">
        <v>0.5</v>
      </c>
      <c r="K135" s="15">
        <v>0.5</v>
      </c>
    </row>
    <row r="136" spans="1:13" x14ac:dyDescent="0.25">
      <c r="A136" s="76">
        <v>42415</v>
      </c>
      <c r="B136" s="13" t="s">
        <v>375</v>
      </c>
      <c r="C136" s="13" t="s">
        <v>23</v>
      </c>
      <c r="D136" s="14" t="s">
        <v>67</v>
      </c>
      <c r="E136" s="13" t="s">
        <v>376</v>
      </c>
      <c r="F136" s="13" t="s">
        <v>218</v>
      </c>
      <c r="G136" s="13" t="s">
        <v>219</v>
      </c>
      <c r="H136" s="15">
        <v>320</v>
      </c>
      <c r="I136" s="15">
        <v>0</v>
      </c>
      <c r="J136" s="15">
        <v>0.5</v>
      </c>
      <c r="K136" s="15">
        <v>0.5</v>
      </c>
    </row>
    <row r="137" spans="1:13" x14ac:dyDescent="0.25">
      <c r="A137" s="76">
        <v>42415</v>
      </c>
      <c r="B137" s="13" t="s">
        <v>377</v>
      </c>
      <c r="C137" s="13" t="s">
        <v>23</v>
      </c>
      <c r="D137" s="14" t="s">
        <v>129</v>
      </c>
      <c r="E137" s="13" t="s">
        <v>378</v>
      </c>
      <c r="F137" s="13" t="s">
        <v>218</v>
      </c>
      <c r="G137" s="13" t="s">
        <v>219</v>
      </c>
      <c r="H137" s="15">
        <v>320</v>
      </c>
      <c r="I137" s="15">
        <v>0</v>
      </c>
      <c r="J137" s="15">
        <v>0.5</v>
      </c>
      <c r="K137" s="15">
        <v>0.5</v>
      </c>
    </row>
    <row r="138" spans="1:13" x14ac:dyDescent="0.25">
      <c r="A138" s="76">
        <v>42415</v>
      </c>
      <c r="B138" s="13" t="s">
        <v>379</v>
      </c>
      <c r="C138" s="13" t="s">
        <v>23</v>
      </c>
      <c r="D138" s="14" t="s">
        <v>129</v>
      </c>
      <c r="E138" s="13" t="s">
        <v>380</v>
      </c>
      <c r="F138" s="13" t="s">
        <v>218</v>
      </c>
      <c r="G138" s="13" t="s">
        <v>219</v>
      </c>
      <c r="H138" s="15">
        <v>320</v>
      </c>
      <c r="I138" s="15">
        <v>0</v>
      </c>
      <c r="J138" s="15">
        <v>0.5</v>
      </c>
      <c r="K138" s="15">
        <v>0.5</v>
      </c>
    </row>
    <row r="139" spans="1:13" ht="15" customHeight="1" x14ac:dyDescent="0.25">
      <c r="A139" s="12">
        <v>42415</v>
      </c>
      <c r="B139" s="13"/>
      <c r="C139" s="13" t="s">
        <v>14</v>
      </c>
      <c r="D139" s="14" t="s">
        <v>42</v>
      </c>
      <c r="E139" s="13" t="s">
        <v>113</v>
      </c>
      <c r="F139" s="13" t="s">
        <v>218</v>
      </c>
      <c r="G139" s="13" t="s">
        <v>219</v>
      </c>
      <c r="H139" s="15">
        <v>320</v>
      </c>
      <c r="I139" s="15">
        <v>0</v>
      </c>
      <c r="J139" s="15">
        <v>0.5</v>
      </c>
      <c r="K139" s="15">
        <v>0.5</v>
      </c>
      <c r="M139" s="73"/>
    </row>
    <row r="140" spans="1:13" ht="15" customHeight="1" x14ac:dyDescent="0.25">
      <c r="A140" s="12">
        <v>42415</v>
      </c>
      <c r="B140" s="13"/>
      <c r="C140" s="13" t="s">
        <v>14</v>
      </c>
      <c r="D140" s="14" t="s">
        <v>15</v>
      </c>
      <c r="E140" s="13" t="s">
        <v>381</v>
      </c>
      <c r="F140" s="13" t="s">
        <v>218</v>
      </c>
      <c r="G140" s="13" t="s">
        <v>219</v>
      </c>
      <c r="H140" s="15">
        <v>320</v>
      </c>
      <c r="I140" s="15">
        <v>0</v>
      </c>
      <c r="J140" s="15">
        <v>0.5</v>
      </c>
      <c r="K140" s="15">
        <v>0.5</v>
      </c>
      <c r="M140" s="73"/>
    </row>
    <row r="141" spans="1:13" ht="15" customHeight="1" x14ac:dyDescent="0.25">
      <c r="A141" s="12">
        <v>42415</v>
      </c>
      <c r="B141" s="13"/>
      <c r="C141" s="13" t="s">
        <v>14</v>
      </c>
      <c r="D141" s="14" t="s">
        <v>15</v>
      </c>
      <c r="E141" s="13" t="s">
        <v>382</v>
      </c>
      <c r="F141" s="13" t="s">
        <v>218</v>
      </c>
      <c r="G141" s="13" t="s">
        <v>219</v>
      </c>
      <c r="H141" s="15">
        <v>320</v>
      </c>
      <c r="I141" s="15">
        <v>0</v>
      </c>
      <c r="J141" s="15">
        <v>0.5</v>
      </c>
      <c r="K141" s="15">
        <v>0.5</v>
      </c>
      <c r="M141" s="73"/>
    </row>
    <row r="142" spans="1:13" ht="15" customHeight="1" x14ac:dyDescent="0.25">
      <c r="A142" s="12">
        <v>42415</v>
      </c>
      <c r="B142" s="13"/>
      <c r="C142" s="13" t="s">
        <v>14</v>
      </c>
      <c r="D142" s="14" t="s">
        <v>15</v>
      </c>
      <c r="E142" s="13" t="s">
        <v>383</v>
      </c>
      <c r="F142" s="13" t="s">
        <v>218</v>
      </c>
      <c r="G142" s="13" t="s">
        <v>219</v>
      </c>
      <c r="H142" s="15">
        <v>320</v>
      </c>
      <c r="I142" s="15">
        <v>0</v>
      </c>
      <c r="J142" s="15">
        <v>0.5</v>
      </c>
      <c r="K142" s="15">
        <v>0.5</v>
      </c>
      <c r="M142" s="73"/>
    </row>
    <row r="143" spans="1:13" x14ac:dyDescent="0.25">
      <c r="A143" s="76">
        <v>42415</v>
      </c>
      <c r="B143" s="13" t="s">
        <v>384</v>
      </c>
      <c r="C143" s="13" t="s">
        <v>23</v>
      </c>
      <c r="D143" s="14" t="s">
        <v>24</v>
      </c>
      <c r="E143" s="13" t="s">
        <v>385</v>
      </c>
      <c r="F143" s="13" t="s">
        <v>218</v>
      </c>
      <c r="G143" s="13" t="s">
        <v>219</v>
      </c>
      <c r="H143" s="15">
        <v>320</v>
      </c>
      <c r="I143" s="15">
        <v>0</v>
      </c>
      <c r="J143" s="15">
        <v>0.5</v>
      </c>
      <c r="K143" s="15">
        <v>0.5</v>
      </c>
    </row>
    <row r="144" spans="1:13" x14ac:dyDescent="0.25">
      <c r="A144" s="76">
        <v>42415</v>
      </c>
      <c r="B144" s="13" t="s">
        <v>386</v>
      </c>
      <c r="C144" s="13" t="s">
        <v>23</v>
      </c>
      <c r="D144" s="14" t="s">
        <v>24</v>
      </c>
      <c r="E144" s="13" t="s">
        <v>387</v>
      </c>
      <c r="F144" s="13" t="s">
        <v>218</v>
      </c>
      <c r="G144" s="13" t="s">
        <v>219</v>
      </c>
      <c r="H144" s="15">
        <v>320</v>
      </c>
      <c r="I144" s="15">
        <v>0</v>
      </c>
      <c r="J144" s="15">
        <v>0.5</v>
      </c>
      <c r="K144" s="15">
        <v>0.5</v>
      </c>
    </row>
    <row r="145" spans="1:11" x14ac:dyDescent="0.25">
      <c r="A145" s="76">
        <v>42415</v>
      </c>
      <c r="B145" s="13" t="s">
        <v>388</v>
      </c>
      <c r="C145" s="13" t="s">
        <v>23</v>
      </c>
      <c r="D145" s="14" t="s">
        <v>24</v>
      </c>
      <c r="E145" s="13" t="s">
        <v>389</v>
      </c>
      <c r="F145" s="13" t="s">
        <v>218</v>
      </c>
      <c r="G145" s="13" t="s">
        <v>219</v>
      </c>
      <c r="H145" s="15">
        <v>320</v>
      </c>
      <c r="I145" s="15">
        <v>0</v>
      </c>
      <c r="J145" s="15">
        <v>0.5</v>
      </c>
      <c r="K145" s="15">
        <v>0.5</v>
      </c>
    </row>
    <row r="146" spans="1:11" x14ac:dyDescent="0.25">
      <c r="A146" s="76">
        <v>42415</v>
      </c>
      <c r="B146" s="13" t="s">
        <v>390</v>
      </c>
      <c r="C146" s="13" t="s">
        <v>23</v>
      </c>
      <c r="D146" s="14" t="s">
        <v>24</v>
      </c>
      <c r="E146" s="13" t="s">
        <v>391</v>
      </c>
      <c r="F146" s="13" t="s">
        <v>218</v>
      </c>
      <c r="G146" s="13" t="s">
        <v>219</v>
      </c>
      <c r="H146" s="15">
        <v>320</v>
      </c>
      <c r="I146" s="15">
        <v>0</v>
      </c>
      <c r="J146" s="15">
        <v>0.5</v>
      </c>
      <c r="K146" s="15">
        <v>0.5</v>
      </c>
    </row>
    <row r="147" spans="1:11" x14ac:dyDescent="0.25">
      <c r="A147" s="76">
        <v>42415</v>
      </c>
      <c r="B147" s="13" t="s">
        <v>392</v>
      </c>
      <c r="C147" s="13" t="s">
        <v>23</v>
      </c>
      <c r="D147" s="14" t="s">
        <v>24</v>
      </c>
      <c r="E147" s="13" t="s">
        <v>393</v>
      </c>
      <c r="F147" s="13" t="s">
        <v>218</v>
      </c>
      <c r="G147" s="13" t="s">
        <v>219</v>
      </c>
      <c r="H147" s="15">
        <v>320</v>
      </c>
      <c r="I147" s="15">
        <v>0</v>
      </c>
      <c r="J147" s="15">
        <v>0.5</v>
      </c>
      <c r="K147" s="15">
        <v>0.5</v>
      </c>
    </row>
    <row r="148" spans="1:11" x14ac:dyDescent="0.25">
      <c r="A148" s="76">
        <v>42415</v>
      </c>
      <c r="B148" s="13" t="s">
        <v>394</v>
      </c>
      <c r="C148" s="13" t="s">
        <v>23</v>
      </c>
      <c r="D148" s="14" t="s">
        <v>24</v>
      </c>
      <c r="E148" s="13" t="s">
        <v>395</v>
      </c>
      <c r="F148" s="13" t="s">
        <v>218</v>
      </c>
      <c r="G148" s="13" t="s">
        <v>219</v>
      </c>
      <c r="H148" s="15">
        <v>320</v>
      </c>
      <c r="I148" s="15">
        <v>0</v>
      </c>
      <c r="J148" s="15">
        <v>0.5</v>
      </c>
      <c r="K148" s="15">
        <v>0.5</v>
      </c>
    </row>
    <row r="149" spans="1:11" x14ac:dyDescent="0.25">
      <c r="A149" s="76">
        <v>42415</v>
      </c>
      <c r="B149" s="13" t="s">
        <v>396</v>
      </c>
      <c r="C149" s="13" t="s">
        <v>23</v>
      </c>
      <c r="D149" s="14" t="s">
        <v>24</v>
      </c>
      <c r="E149" s="13" t="s">
        <v>397</v>
      </c>
      <c r="F149" s="13" t="s">
        <v>218</v>
      </c>
      <c r="G149" s="13" t="s">
        <v>219</v>
      </c>
      <c r="H149" s="15">
        <v>320</v>
      </c>
      <c r="I149" s="15">
        <v>0</v>
      </c>
      <c r="J149" s="15">
        <v>0.5</v>
      </c>
      <c r="K149" s="15">
        <v>0.5</v>
      </c>
    </row>
    <row r="150" spans="1:11" x14ac:dyDescent="0.25">
      <c r="A150" s="76">
        <v>42415</v>
      </c>
      <c r="B150" s="13" t="s">
        <v>398</v>
      </c>
      <c r="C150" s="13" t="s">
        <v>23</v>
      </c>
      <c r="D150" s="14" t="s">
        <v>24</v>
      </c>
      <c r="E150" s="13" t="s">
        <v>399</v>
      </c>
      <c r="F150" s="13" t="s">
        <v>218</v>
      </c>
      <c r="G150" s="13" t="s">
        <v>219</v>
      </c>
      <c r="H150" s="15">
        <v>320</v>
      </c>
      <c r="I150" s="15">
        <v>0</v>
      </c>
      <c r="J150" s="15">
        <v>0.5</v>
      </c>
      <c r="K150" s="15">
        <v>0.5</v>
      </c>
    </row>
    <row r="151" spans="1:11" x14ac:dyDescent="0.25">
      <c r="A151" s="76">
        <v>42415</v>
      </c>
      <c r="B151" s="13" t="s">
        <v>400</v>
      </c>
      <c r="C151" s="13" t="s">
        <v>23</v>
      </c>
      <c r="D151" s="14" t="s">
        <v>24</v>
      </c>
      <c r="E151" s="13" t="s">
        <v>401</v>
      </c>
      <c r="F151" s="13" t="s">
        <v>218</v>
      </c>
      <c r="G151" s="13" t="s">
        <v>219</v>
      </c>
      <c r="H151" s="15">
        <v>320</v>
      </c>
      <c r="I151" s="15">
        <v>0</v>
      </c>
      <c r="J151" s="15">
        <v>0.5</v>
      </c>
      <c r="K151" s="15">
        <v>0.5</v>
      </c>
    </row>
    <row r="152" spans="1:11" x14ac:dyDescent="0.25">
      <c r="A152" s="76">
        <v>42415</v>
      </c>
      <c r="B152" s="13" t="s">
        <v>402</v>
      </c>
      <c r="C152" s="13" t="s">
        <v>23</v>
      </c>
      <c r="D152" s="14" t="s">
        <v>54</v>
      </c>
      <c r="E152" s="13" t="s">
        <v>403</v>
      </c>
      <c r="F152" s="13" t="s">
        <v>218</v>
      </c>
      <c r="G152" s="13" t="s">
        <v>219</v>
      </c>
      <c r="H152" s="15">
        <v>320</v>
      </c>
      <c r="I152" s="15">
        <v>0</v>
      </c>
      <c r="J152" s="15">
        <v>0.5</v>
      </c>
      <c r="K152" s="15">
        <v>0.5</v>
      </c>
    </row>
    <row r="153" spans="1:11" x14ac:dyDescent="0.25">
      <c r="A153" s="76">
        <v>42415</v>
      </c>
      <c r="B153" s="13" t="s">
        <v>404</v>
      </c>
      <c r="C153" s="13" t="s">
        <v>23</v>
      </c>
      <c r="D153" s="14" t="s">
        <v>54</v>
      </c>
      <c r="E153" s="13" t="s">
        <v>405</v>
      </c>
      <c r="F153" s="13" t="s">
        <v>218</v>
      </c>
      <c r="G153" s="13" t="s">
        <v>219</v>
      </c>
      <c r="H153" s="15">
        <v>320</v>
      </c>
      <c r="I153" s="15">
        <v>0</v>
      </c>
      <c r="J153" s="15">
        <v>0.5</v>
      </c>
      <c r="K153" s="15">
        <v>0.5</v>
      </c>
    </row>
    <row r="154" spans="1:11" x14ac:dyDescent="0.25">
      <c r="A154" s="76">
        <v>42415</v>
      </c>
      <c r="B154" s="13" t="s">
        <v>406</v>
      </c>
      <c r="C154" s="13" t="s">
        <v>23</v>
      </c>
      <c r="D154" s="14" t="s">
        <v>54</v>
      </c>
      <c r="E154" s="13" t="s">
        <v>407</v>
      </c>
      <c r="F154" s="13" t="s">
        <v>218</v>
      </c>
      <c r="G154" s="13" t="s">
        <v>219</v>
      </c>
      <c r="H154" s="15">
        <v>320</v>
      </c>
      <c r="I154" s="15">
        <v>0</v>
      </c>
      <c r="J154" s="15">
        <v>0.5</v>
      </c>
      <c r="K154" s="15">
        <v>0.5</v>
      </c>
    </row>
    <row r="155" spans="1:11" x14ac:dyDescent="0.25">
      <c r="A155" s="76">
        <v>42415</v>
      </c>
      <c r="B155" s="13" t="s">
        <v>408</v>
      </c>
      <c r="C155" s="13" t="s">
        <v>23</v>
      </c>
      <c r="D155" s="14" t="s">
        <v>54</v>
      </c>
      <c r="E155" s="13" t="s">
        <v>409</v>
      </c>
      <c r="F155" s="13" t="s">
        <v>218</v>
      </c>
      <c r="G155" s="13" t="s">
        <v>219</v>
      </c>
      <c r="H155" s="15">
        <v>320</v>
      </c>
      <c r="I155" s="15">
        <v>0</v>
      </c>
      <c r="J155" s="15">
        <v>0.5</v>
      </c>
      <c r="K155" s="15">
        <v>0.5</v>
      </c>
    </row>
    <row r="156" spans="1:11" x14ac:dyDescent="0.25">
      <c r="A156" s="76">
        <v>42415</v>
      </c>
      <c r="B156" s="13" t="s">
        <v>410</v>
      </c>
      <c r="C156" s="13" t="s">
        <v>23</v>
      </c>
      <c r="D156" s="14" t="s">
        <v>54</v>
      </c>
      <c r="E156" s="13" t="s">
        <v>411</v>
      </c>
      <c r="F156" s="13" t="s">
        <v>218</v>
      </c>
      <c r="G156" s="13" t="s">
        <v>219</v>
      </c>
      <c r="H156" s="15">
        <v>320</v>
      </c>
      <c r="I156" s="15">
        <v>0</v>
      </c>
      <c r="J156" s="15">
        <v>0.5</v>
      </c>
      <c r="K156" s="15">
        <v>0.5</v>
      </c>
    </row>
    <row r="157" spans="1:11" x14ac:dyDescent="0.25">
      <c r="A157" s="76">
        <v>42415</v>
      </c>
      <c r="B157" s="13" t="s">
        <v>412</v>
      </c>
      <c r="C157" s="13" t="s">
        <v>23</v>
      </c>
      <c r="D157" s="14" t="s">
        <v>54</v>
      </c>
      <c r="E157" s="13" t="s">
        <v>413</v>
      </c>
      <c r="F157" s="13" t="s">
        <v>218</v>
      </c>
      <c r="G157" s="13" t="s">
        <v>219</v>
      </c>
      <c r="H157" s="15">
        <v>320</v>
      </c>
      <c r="I157" s="15">
        <v>0</v>
      </c>
      <c r="J157" s="15">
        <v>0.5</v>
      </c>
      <c r="K157" s="15">
        <v>0.5</v>
      </c>
    </row>
    <row r="158" spans="1:11" x14ac:dyDescent="0.25">
      <c r="A158" s="76">
        <v>42415</v>
      </c>
      <c r="B158" s="13" t="s">
        <v>414</v>
      </c>
      <c r="C158" s="13" t="s">
        <v>23</v>
      </c>
      <c r="D158" s="14" t="s">
        <v>54</v>
      </c>
      <c r="E158" s="13" t="s">
        <v>415</v>
      </c>
      <c r="F158" s="13" t="s">
        <v>218</v>
      </c>
      <c r="G158" s="13" t="s">
        <v>219</v>
      </c>
      <c r="H158" s="15">
        <v>320</v>
      </c>
      <c r="I158" s="15">
        <v>0</v>
      </c>
      <c r="J158" s="15">
        <v>0.5</v>
      </c>
      <c r="K158" s="15">
        <v>0.5</v>
      </c>
    </row>
    <row r="159" spans="1:11" x14ac:dyDescent="0.25">
      <c r="A159" s="76">
        <v>42415</v>
      </c>
      <c r="B159" s="13" t="s">
        <v>416</v>
      </c>
      <c r="C159" s="13" t="s">
        <v>23</v>
      </c>
      <c r="D159" s="14" t="s">
        <v>54</v>
      </c>
      <c r="E159" s="13" t="s">
        <v>417</v>
      </c>
      <c r="F159" s="13" t="s">
        <v>218</v>
      </c>
      <c r="G159" s="13" t="s">
        <v>219</v>
      </c>
      <c r="H159" s="15">
        <v>320</v>
      </c>
      <c r="I159" s="15">
        <v>0</v>
      </c>
      <c r="J159" s="15">
        <v>0.5</v>
      </c>
      <c r="K159" s="15">
        <v>0.5</v>
      </c>
    </row>
    <row r="160" spans="1:11" x14ac:dyDescent="0.25">
      <c r="A160" s="76">
        <v>42415</v>
      </c>
      <c r="B160" s="13" t="s">
        <v>418</v>
      </c>
      <c r="C160" s="13" t="s">
        <v>23</v>
      </c>
      <c r="D160" s="14" t="s">
        <v>42</v>
      </c>
      <c r="E160" s="13" t="s">
        <v>419</v>
      </c>
      <c r="F160" s="13" t="s">
        <v>218</v>
      </c>
      <c r="G160" s="13" t="s">
        <v>219</v>
      </c>
      <c r="H160" s="15">
        <v>320</v>
      </c>
      <c r="I160" s="15">
        <v>0</v>
      </c>
      <c r="J160" s="15">
        <v>0.5</v>
      </c>
      <c r="K160" s="15">
        <v>0.5</v>
      </c>
    </row>
    <row r="161" spans="1:11" x14ac:dyDescent="0.25">
      <c r="A161" s="76">
        <v>42415</v>
      </c>
      <c r="B161" s="13" t="s">
        <v>420</v>
      </c>
      <c r="C161" s="13" t="s">
        <v>23</v>
      </c>
      <c r="D161" s="14" t="s">
        <v>42</v>
      </c>
      <c r="E161" s="13" t="s">
        <v>421</v>
      </c>
      <c r="F161" s="13" t="s">
        <v>218</v>
      </c>
      <c r="G161" s="13" t="s">
        <v>219</v>
      </c>
      <c r="H161" s="15">
        <v>320</v>
      </c>
      <c r="I161" s="15">
        <v>0</v>
      </c>
      <c r="J161" s="15">
        <v>0.5</v>
      </c>
      <c r="K161" s="15">
        <v>0.5</v>
      </c>
    </row>
    <row r="162" spans="1:11" x14ac:dyDescent="0.25">
      <c r="A162" s="76">
        <v>42415</v>
      </c>
      <c r="B162" s="13" t="s">
        <v>422</v>
      </c>
      <c r="C162" s="13" t="s">
        <v>23</v>
      </c>
      <c r="D162" s="14" t="s">
        <v>42</v>
      </c>
      <c r="E162" s="13" t="s">
        <v>423</v>
      </c>
      <c r="F162" s="13" t="s">
        <v>218</v>
      </c>
      <c r="G162" s="13" t="s">
        <v>219</v>
      </c>
      <c r="H162" s="15">
        <v>320</v>
      </c>
      <c r="I162" s="15">
        <v>0</v>
      </c>
      <c r="J162" s="15">
        <v>0.5</v>
      </c>
      <c r="K162" s="15">
        <v>0.5</v>
      </c>
    </row>
    <row r="163" spans="1:11" x14ac:dyDescent="0.25">
      <c r="A163" s="76">
        <v>42415</v>
      </c>
      <c r="B163" s="13" t="s">
        <v>424</v>
      </c>
      <c r="C163" s="13" t="s">
        <v>23</v>
      </c>
      <c r="D163" s="14" t="s">
        <v>42</v>
      </c>
      <c r="E163" s="13" t="s">
        <v>425</v>
      </c>
      <c r="F163" s="13" t="s">
        <v>218</v>
      </c>
      <c r="G163" s="13" t="s">
        <v>219</v>
      </c>
      <c r="H163" s="15">
        <v>320</v>
      </c>
      <c r="I163" s="15">
        <v>0</v>
      </c>
      <c r="J163" s="15">
        <v>0.5</v>
      </c>
      <c r="K163" s="15">
        <v>0.5</v>
      </c>
    </row>
    <row r="164" spans="1:11" x14ac:dyDescent="0.25">
      <c r="A164" s="76">
        <v>42415</v>
      </c>
      <c r="B164" s="13" t="s">
        <v>426</v>
      </c>
      <c r="C164" s="13" t="s">
        <v>23</v>
      </c>
      <c r="D164" s="14" t="s">
        <v>42</v>
      </c>
      <c r="E164" s="13" t="s">
        <v>427</v>
      </c>
      <c r="F164" s="13" t="s">
        <v>218</v>
      </c>
      <c r="G164" s="13" t="s">
        <v>219</v>
      </c>
      <c r="H164" s="15">
        <v>320</v>
      </c>
      <c r="I164" s="15">
        <v>0</v>
      </c>
      <c r="J164" s="15">
        <v>0.5</v>
      </c>
      <c r="K164" s="15">
        <v>0.5</v>
      </c>
    </row>
    <row r="165" spans="1:11" x14ac:dyDescent="0.25">
      <c r="A165" s="76">
        <v>42415</v>
      </c>
      <c r="B165" s="13" t="s">
        <v>428</v>
      </c>
      <c r="C165" s="13" t="s">
        <v>23</v>
      </c>
      <c r="D165" s="14" t="s">
        <v>42</v>
      </c>
      <c r="E165" s="13" t="s">
        <v>429</v>
      </c>
      <c r="F165" s="13" t="s">
        <v>218</v>
      </c>
      <c r="G165" s="13" t="s">
        <v>219</v>
      </c>
      <c r="H165" s="15">
        <v>320</v>
      </c>
      <c r="I165" s="15">
        <v>0</v>
      </c>
      <c r="J165" s="15">
        <v>0.5</v>
      </c>
      <c r="K165" s="15">
        <v>0.5</v>
      </c>
    </row>
    <row r="166" spans="1:11" x14ac:dyDescent="0.25">
      <c r="A166" s="76">
        <v>42415</v>
      </c>
      <c r="B166" s="13" t="s">
        <v>430</v>
      </c>
      <c r="C166" s="13" t="s">
        <v>23</v>
      </c>
      <c r="D166" s="14" t="s">
        <v>67</v>
      </c>
      <c r="E166" s="13" t="s">
        <v>431</v>
      </c>
      <c r="F166" s="13" t="s">
        <v>218</v>
      </c>
      <c r="G166" s="13" t="s">
        <v>219</v>
      </c>
      <c r="H166" s="15">
        <v>320</v>
      </c>
      <c r="I166" s="15">
        <v>0</v>
      </c>
      <c r="J166" s="15">
        <v>0.5</v>
      </c>
      <c r="K166" s="15">
        <v>0.5</v>
      </c>
    </row>
    <row r="167" spans="1:11" x14ac:dyDescent="0.25">
      <c r="A167" s="76">
        <v>42415</v>
      </c>
      <c r="B167" s="13" t="s">
        <v>432</v>
      </c>
      <c r="C167" s="13" t="s">
        <v>23</v>
      </c>
      <c r="D167" s="14" t="s">
        <v>67</v>
      </c>
      <c r="E167" s="13" t="s">
        <v>433</v>
      </c>
      <c r="F167" s="13" t="s">
        <v>218</v>
      </c>
      <c r="G167" s="13" t="s">
        <v>219</v>
      </c>
      <c r="H167" s="15">
        <v>320</v>
      </c>
      <c r="I167" s="15">
        <v>0</v>
      </c>
      <c r="J167" s="15">
        <v>0.5</v>
      </c>
      <c r="K167" s="15">
        <v>0.5</v>
      </c>
    </row>
    <row r="168" spans="1:11" x14ac:dyDescent="0.25">
      <c r="A168" s="76">
        <v>42415</v>
      </c>
      <c r="B168" s="13" t="s">
        <v>434</v>
      </c>
      <c r="C168" s="13" t="s">
        <v>23</v>
      </c>
      <c r="D168" s="14" t="s">
        <v>67</v>
      </c>
      <c r="E168" s="13" t="s">
        <v>435</v>
      </c>
      <c r="F168" s="13" t="s">
        <v>218</v>
      </c>
      <c r="G168" s="13" t="s">
        <v>219</v>
      </c>
      <c r="H168" s="15">
        <v>320</v>
      </c>
      <c r="I168" s="15">
        <v>0</v>
      </c>
      <c r="J168" s="15">
        <v>0.5</v>
      </c>
      <c r="K168" s="15">
        <v>0.5</v>
      </c>
    </row>
    <row r="169" spans="1:11" x14ac:dyDescent="0.25">
      <c r="A169" s="76">
        <v>42415</v>
      </c>
      <c r="B169" s="13" t="s">
        <v>436</v>
      </c>
      <c r="C169" s="13" t="s">
        <v>23</v>
      </c>
      <c r="D169" s="14" t="s">
        <v>67</v>
      </c>
      <c r="E169" s="13" t="s">
        <v>437</v>
      </c>
      <c r="F169" s="13" t="s">
        <v>218</v>
      </c>
      <c r="G169" s="13" t="s">
        <v>219</v>
      </c>
      <c r="H169" s="15">
        <v>320</v>
      </c>
      <c r="I169" s="15">
        <v>0</v>
      </c>
      <c r="J169" s="15">
        <v>0.5</v>
      </c>
      <c r="K169" s="15">
        <v>0.5</v>
      </c>
    </row>
    <row r="170" spans="1:11" x14ac:dyDescent="0.25">
      <c r="A170" s="76">
        <v>42415</v>
      </c>
      <c r="B170" s="13" t="s">
        <v>438</v>
      </c>
      <c r="C170" s="13" t="s">
        <v>23</v>
      </c>
      <c r="D170" s="14" t="s">
        <v>129</v>
      </c>
      <c r="E170" s="13" t="s">
        <v>439</v>
      </c>
      <c r="F170" s="13" t="s">
        <v>218</v>
      </c>
      <c r="G170" s="13" t="s">
        <v>219</v>
      </c>
      <c r="H170" s="15">
        <v>320</v>
      </c>
      <c r="I170" s="15">
        <v>0</v>
      </c>
      <c r="J170" s="15">
        <v>0.5</v>
      </c>
      <c r="K170" s="15">
        <v>0.5</v>
      </c>
    </row>
    <row r="171" spans="1:11" x14ac:dyDescent="0.25">
      <c r="A171" s="76">
        <v>42415</v>
      </c>
      <c r="B171" s="13" t="s">
        <v>440</v>
      </c>
      <c r="C171" s="13" t="s">
        <v>23</v>
      </c>
      <c r="D171" s="14" t="s">
        <v>129</v>
      </c>
      <c r="E171" s="13" t="s">
        <v>441</v>
      </c>
      <c r="F171" s="13" t="s">
        <v>218</v>
      </c>
      <c r="G171" s="13" t="s">
        <v>219</v>
      </c>
      <c r="H171" s="15">
        <v>320</v>
      </c>
      <c r="I171" s="15">
        <v>0</v>
      </c>
      <c r="J171" s="15">
        <v>0.5</v>
      </c>
      <c r="K171" s="15">
        <v>0.5</v>
      </c>
    </row>
    <row r="172" spans="1:11" x14ac:dyDescent="0.25">
      <c r="A172" s="76">
        <v>42415</v>
      </c>
      <c r="B172" s="13" t="s">
        <v>442</v>
      </c>
      <c r="C172" s="13" t="s">
        <v>23</v>
      </c>
      <c r="D172" s="14" t="s">
        <v>129</v>
      </c>
      <c r="E172" s="13" t="s">
        <v>443</v>
      </c>
      <c r="F172" s="13" t="s">
        <v>218</v>
      </c>
      <c r="G172" s="13" t="s">
        <v>219</v>
      </c>
      <c r="H172" s="15">
        <v>320</v>
      </c>
      <c r="I172" s="15">
        <v>0</v>
      </c>
      <c r="J172" s="15">
        <v>0.5</v>
      </c>
      <c r="K172" s="15">
        <v>0.5</v>
      </c>
    </row>
    <row r="173" spans="1:11" x14ac:dyDescent="0.25">
      <c r="A173" s="76">
        <v>42415</v>
      </c>
      <c r="B173" s="13" t="s">
        <v>444</v>
      </c>
      <c r="C173" s="13" t="s">
        <v>23</v>
      </c>
      <c r="D173" s="14" t="s">
        <v>129</v>
      </c>
      <c r="E173" s="13" t="s">
        <v>445</v>
      </c>
      <c r="F173" s="13" t="s">
        <v>218</v>
      </c>
      <c r="G173" s="13" t="s">
        <v>219</v>
      </c>
      <c r="H173" s="15">
        <v>320</v>
      </c>
      <c r="I173" s="15">
        <v>0</v>
      </c>
      <c r="J173" s="15">
        <v>0.5</v>
      </c>
      <c r="K173" s="15">
        <v>0.5</v>
      </c>
    </row>
    <row r="174" spans="1:11" x14ac:dyDescent="0.25">
      <c r="A174" s="76">
        <v>42415</v>
      </c>
      <c r="B174" s="13" t="s">
        <v>446</v>
      </c>
      <c r="C174" s="13" t="s">
        <v>23</v>
      </c>
      <c r="D174" s="14" t="s">
        <v>129</v>
      </c>
      <c r="E174" s="13" t="s">
        <v>447</v>
      </c>
      <c r="F174" s="13" t="s">
        <v>218</v>
      </c>
      <c r="G174" s="13" t="s">
        <v>219</v>
      </c>
      <c r="H174" s="15">
        <v>320</v>
      </c>
      <c r="I174" s="15">
        <v>0</v>
      </c>
      <c r="J174" s="15">
        <v>0.5</v>
      </c>
      <c r="K174" s="15">
        <v>0.5</v>
      </c>
    </row>
    <row r="175" spans="1:11" x14ac:dyDescent="0.25">
      <c r="A175" s="76">
        <v>42415</v>
      </c>
      <c r="B175" s="13" t="s">
        <v>448</v>
      </c>
      <c r="C175" s="13" t="s">
        <v>23</v>
      </c>
      <c r="D175" s="14" t="s">
        <v>129</v>
      </c>
      <c r="E175" s="13" t="s">
        <v>449</v>
      </c>
      <c r="F175" s="13" t="s">
        <v>218</v>
      </c>
      <c r="G175" s="13" t="s">
        <v>219</v>
      </c>
      <c r="H175" s="15">
        <v>320</v>
      </c>
      <c r="I175" s="15">
        <v>0</v>
      </c>
      <c r="J175" s="15">
        <v>0.5</v>
      </c>
      <c r="K175" s="15">
        <v>0.5</v>
      </c>
    </row>
    <row r="176" spans="1:11" x14ac:dyDescent="0.25">
      <c r="A176" s="76">
        <v>42415</v>
      </c>
      <c r="B176" s="13" t="s">
        <v>450</v>
      </c>
      <c r="C176" s="13" t="s">
        <v>23</v>
      </c>
      <c r="D176" s="14" t="s">
        <v>129</v>
      </c>
      <c r="E176" s="13" t="s">
        <v>451</v>
      </c>
      <c r="F176" s="13" t="s">
        <v>218</v>
      </c>
      <c r="G176" s="13" t="s">
        <v>219</v>
      </c>
      <c r="H176" s="15">
        <v>320</v>
      </c>
      <c r="I176" s="15">
        <v>0</v>
      </c>
      <c r="J176" s="15">
        <v>0.5</v>
      </c>
      <c r="K176" s="15">
        <v>0.5</v>
      </c>
    </row>
    <row r="177" spans="1:13" x14ac:dyDescent="0.25">
      <c r="A177" s="76">
        <v>42415</v>
      </c>
      <c r="B177" s="13" t="s">
        <v>452</v>
      </c>
      <c r="C177" s="13" t="s">
        <v>23</v>
      </c>
      <c r="D177" s="14" t="s">
        <v>129</v>
      </c>
      <c r="E177" s="13" t="s">
        <v>453</v>
      </c>
      <c r="F177" s="13" t="s">
        <v>218</v>
      </c>
      <c r="G177" s="13" t="s">
        <v>219</v>
      </c>
      <c r="H177" s="15">
        <v>320</v>
      </c>
      <c r="I177" s="15">
        <v>0</v>
      </c>
      <c r="J177" s="15">
        <v>0.5</v>
      </c>
      <c r="K177" s="15">
        <v>0.5</v>
      </c>
    </row>
    <row r="178" spans="1:13" ht="15" customHeight="1" x14ac:dyDescent="0.25">
      <c r="A178" s="12">
        <v>42415</v>
      </c>
      <c r="B178" s="13"/>
      <c r="C178" s="13" t="s">
        <v>14</v>
      </c>
      <c r="D178" s="14" t="s">
        <v>54</v>
      </c>
      <c r="E178" s="13" t="s">
        <v>454</v>
      </c>
      <c r="F178" s="13" t="s">
        <v>218</v>
      </c>
      <c r="G178" s="13" t="s">
        <v>219</v>
      </c>
      <c r="H178" s="15">
        <v>320</v>
      </c>
      <c r="I178" s="15">
        <v>0</v>
      </c>
      <c r="J178" s="15">
        <v>0.5</v>
      </c>
      <c r="K178" s="15">
        <v>0.5</v>
      </c>
      <c r="M178" s="73"/>
    </row>
    <row r="179" spans="1:13" ht="15" customHeight="1" x14ac:dyDescent="0.25">
      <c r="A179" s="12">
        <v>42415</v>
      </c>
      <c r="B179" s="13"/>
      <c r="C179" s="13" t="s">
        <v>14</v>
      </c>
      <c r="D179" s="14" t="s">
        <v>54</v>
      </c>
      <c r="E179" s="13" t="s">
        <v>455</v>
      </c>
      <c r="F179" s="13" t="s">
        <v>218</v>
      </c>
      <c r="G179" s="13" t="s">
        <v>219</v>
      </c>
      <c r="H179" s="15">
        <v>320</v>
      </c>
      <c r="I179" s="15">
        <v>0</v>
      </c>
      <c r="J179" s="15">
        <v>0.5</v>
      </c>
      <c r="K179" s="15">
        <v>0.5</v>
      </c>
      <c r="M179" s="73"/>
    </row>
    <row r="180" spans="1:13" ht="15" customHeight="1" x14ac:dyDescent="0.25">
      <c r="A180" s="12">
        <v>42415</v>
      </c>
      <c r="B180" s="13"/>
      <c r="C180" s="13" t="s">
        <v>14</v>
      </c>
      <c r="D180" s="14" t="s">
        <v>54</v>
      </c>
      <c r="E180" s="13" t="s">
        <v>456</v>
      </c>
      <c r="F180" s="13" t="s">
        <v>218</v>
      </c>
      <c r="G180" s="13" t="s">
        <v>219</v>
      </c>
      <c r="H180" s="15">
        <v>320</v>
      </c>
      <c r="I180" s="15">
        <v>0</v>
      </c>
      <c r="J180" s="15">
        <v>0.5</v>
      </c>
      <c r="K180" s="15">
        <v>0.5</v>
      </c>
      <c r="M180" s="73"/>
    </row>
    <row r="181" spans="1:13" ht="15" customHeight="1" x14ac:dyDescent="0.25">
      <c r="A181" s="12">
        <v>42415</v>
      </c>
      <c r="B181" s="13"/>
      <c r="C181" s="13" t="s">
        <v>14</v>
      </c>
      <c r="D181" s="14" t="s">
        <v>54</v>
      </c>
      <c r="E181" s="13" t="s">
        <v>457</v>
      </c>
      <c r="F181" s="13" t="s">
        <v>218</v>
      </c>
      <c r="G181" s="13" t="s">
        <v>219</v>
      </c>
      <c r="H181" s="15">
        <v>320</v>
      </c>
      <c r="I181" s="15">
        <v>0</v>
      </c>
      <c r="J181" s="15">
        <v>0.5</v>
      </c>
      <c r="K181" s="15">
        <v>0.5</v>
      </c>
      <c r="M181" s="73"/>
    </row>
    <row r="182" spans="1:13" ht="15" customHeight="1" x14ac:dyDescent="0.25">
      <c r="A182" s="12">
        <v>42415</v>
      </c>
      <c r="B182" s="13"/>
      <c r="C182" s="13" t="s">
        <v>14</v>
      </c>
      <c r="D182" s="14" t="s">
        <v>54</v>
      </c>
      <c r="E182" s="13" t="s">
        <v>458</v>
      </c>
      <c r="F182" s="13" t="s">
        <v>218</v>
      </c>
      <c r="G182" s="13" t="s">
        <v>219</v>
      </c>
      <c r="H182" s="15">
        <v>320</v>
      </c>
      <c r="I182" s="15">
        <v>0</v>
      </c>
      <c r="J182" s="15">
        <v>0.5</v>
      </c>
      <c r="K182" s="15">
        <v>0.5</v>
      </c>
      <c r="M182" s="73"/>
    </row>
    <row r="183" spans="1:13" ht="15" customHeight="1" x14ac:dyDescent="0.25">
      <c r="A183" s="12">
        <v>42415</v>
      </c>
      <c r="B183" s="13"/>
      <c r="C183" s="13" t="s">
        <v>14</v>
      </c>
      <c r="D183" s="14" t="s">
        <v>54</v>
      </c>
      <c r="E183" s="13" t="s">
        <v>459</v>
      </c>
      <c r="F183" s="13" t="s">
        <v>218</v>
      </c>
      <c r="G183" s="13" t="s">
        <v>219</v>
      </c>
      <c r="H183" s="15">
        <v>320</v>
      </c>
      <c r="I183" s="15">
        <v>0</v>
      </c>
      <c r="J183" s="15">
        <v>0.5</v>
      </c>
      <c r="K183" s="15">
        <v>0.5</v>
      </c>
      <c r="M183" s="73"/>
    </row>
    <row r="184" spans="1:13" ht="15" customHeight="1" x14ac:dyDescent="0.25">
      <c r="A184" s="12">
        <v>42415</v>
      </c>
      <c r="B184" s="13"/>
      <c r="C184" s="13" t="s">
        <v>14</v>
      </c>
      <c r="D184" s="14" t="s">
        <v>54</v>
      </c>
      <c r="E184" s="13" t="s">
        <v>460</v>
      </c>
      <c r="F184" s="13" t="s">
        <v>218</v>
      </c>
      <c r="G184" s="13" t="s">
        <v>219</v>
      </c>
      <c r="H184" s="15">
        <v>320</v>
      </c>
      <c r="I184" s="15">
        <v>0</v>
      </c>
      <c r="J184" s="15">
        <v>0.5</v>
      </c>
      <c r="K184" s="15">
        <v>0.5</v>
      </c>
      <c r="M184" s="73"/>
    </row>
    <row r="185" spans="1:13" ht="15" customHeight="1" x14ac:dyDescent="0.25">
      <c r="A185" s="12">
        <v>42415</v>
      </c>
      <c r="B185" s="13"/>
      <c r="C185" s="13" t="s">
        <v>14</v>
      </c>
      <c r="D185" s="14" t="s">
        <v>54</v>
      </c>
      <c r="E185" s="13" t="s">
        <v>461</v>
      </c>
      <c r="F185" s="13" t="s">
        <v>218</v>
      </c>
      <c r="G185" s="13" t="s">
        <v>219</v>
      </c>
      <c r="H185" s="15">
        <v>320</v>
      </c>
      <c r="I185" s="15">
        <v>0</v>
      </c>
      <c r="J185" s="15">
        <v>0.5</v>
      </c>
      <c r="K185" s="15">
        <v>0.5</v>
      </c>
      <c r="M185" s="73"/>
    </row>
    <row r="186" spans="1:13" ht="15" customHeight="1" x14ac:dyDescent="0.25">
      <c r="A186" s="12">
        <v>42415</v>
      </c>
      <c r="B186" s="13"/>
      <c r="C186" s="13" t="s">
        <v>14</v>
      </c>
      <c r="D186" s="14" t="s">
        <v>54</v>
      </c>
      <c r="E186" s="13" t="s">
        <v>142</v>
      </c>
      <c r="F186" s="13" t="s">
        <v>218</v>
      </c>
      <c r="G186" s="13" t="s">
        <v>219</v>
      </c>
      <c r="H186" s="15">
        <v>320</v>
      </c>
      <c r="I186" s="15">
        <v>0</v>
      </c>
      <c r="J186" s="15">
        <v>0.5</v>
      </c>
      <c r="K186" s="15">
        <v>0.5</v>
      </c>
      <c r="M186" s="73"/>
    </row>
    <row r="187" spans="1:13" ht="15" customHeight="1" x14ac:dyDescent="0.25">
      <c r="A187" s="12">
        <v>42415</v>
      </c>
      <c r="B187" s="13"/>
      <c r="C187" s="13" t="s">
        <v>14</v>
      </c>
      <c r="D187" s="14" t="s">
        <v>54</v>
      </c>
      <c r="E187" s="13" t="s">
        <v>462</v>
      </c>
      <c r="F187" s="13" t="s">
        <v>218</v>
      </c>
      <c r="G187" s="13" t="s">
        <v>219</v>
      </c>
      <c r="H187" s="15">
        <v>320</v>
      </c>
      <c r="I187" s="15">
        <v>0</v>
      </c>
      <c r="J187" s="15">
        <v>0.5</v>
      </c>
      <c r="K187" s="15">
        <v>0.5</v>
      </c>
      <c r="M187" s="73"/>
    </row>
    <row r="188" spans="1:13" ht="15" customHeight="1" x14ac:dyDescent="0.25">
      <c r="A188" s="12">
        <v>42415</v>
      </c>
      <c r="B188" s="13"/>
      <c r="C188" s="13" t="s">
        <v>14</v>
      </c>
      <c r="D188" s="14" t="s">
        <v>54</v>
      </c>
      <c r="E188" s="13" t="s">
        <v>463</v>
      </c>
      <c r="F188" s="13" t="s">
        <v>218</v>
      </c>
      <c r="G188" s="13" t="s">
        <v>219</v>
      </c>
      <c r="H188" s="15">
        <v>320</v>
      </c>
      <c r="I188" s="15">
        <v>0</v>
      </c>
      <c r="J188" s="15">
        <v>0.5</v>
      </c>
      <c r="K188" s="15">
        <v>0.5</v>
      </c>
      <c r="M188" s="73"/>
    </row>
    <row r="189" spans="1:13" ht="15" customHeight="1" x14ac:dyDescent="0.25">
      <c r="A189" s="12">
        <v>42415</v>
      </c>
      <c r="B189" s="13"/>
      <c r="C189" s="13" t="s">
        <v>14</v>
      </c>
      <c r="D189" s="14" t="s">
        <v>54</v>
      </c>
      <c r="E189" s="13" t="s">
        <v>464</v>
      </c>
      <c r="F189" s="13" t="s">
        <v>218</v>
      </c>
      <c r="G189" s="13" t="s">
        <v>219</v>
      </c>
      <c r="H189" s="15">
        <v>320</v>
      </c>
      <c r="I189" s="15">
        <v>0</v>
      </c>
      <c r="J189" s="15">
        <v>0.5</v>
      </c>
      <c r="K189" s="15">
        <v>0.5</v>
      </c>
      <c r="M189" s="73"/>
    </row>
    <row r="190" spans="1:13" ht="15" customHeight="1" x14ac:dyDescent="0.25">
      <c r="A190" s="12">
        <v>42415</v>
      </c>
      <c r="B190" s="13"/>
      <c r="C190" s="13" t="s">
        <v>14</v>
      </c>
      <c r="D190" s="14" t="s">
        <v>54</v>
      </c>
      <c r="E190" s="13" t="s">
        <v>465</v>
      </c>
      <c r="F190" s="13" t="s">
        <v>218</v>
      </c>
      <c r="G190" s="13" t="s">
        <v>219</v>
      </c>
      <c r="H190" s="15">
        <v>320</v>
      </c>
      <c r="I190" s="15">
        <v>0</v>
      </c>
      <c r="J190" s="15">
        <v>0.5</v>
      </c>
      <c r="K190" s="15">
        <v>0.5</v>
      </c>
      <c r="M190" s="73"/>
    </row>
    <row r="191" spans="1:13" ht="15" customHeight="1" x14ac:dyDescent="0.25">
      <c r="A191" s="12">
        <v>42415</v>
      </c>
      <c r="B191" s="13"/>
      <c r="C191" s="13" t="s">
        <v>14</v>
      </c>
      <c r="D191" s="14" t="s">
        <v>54</v>
      </c>
      <c r="E191" s="13" t="s">
        <v>466</v>
      </c>
      <c r="F191" s="13" t="s">
        <v>218</v>
      </c>
      <c r="G191" s="13" t="s">
        <v>219</v>
      </c>
      <c r="H191" s="15">
        <v>320</v>
      </c>
      <c r="I191" s="15">
        <v>0</v>
      </c>
      <c r="J191" s="15">
        <v>0.5</v>
      </c>
      <c r="K191" s="15">
        <v>0.5</v>
      </c>
      <c r="M191" s="73"/>
    </row>
    <row r="192" spans="1:13" ht="15" customHeight="1" x14ac:dyDescent="0.25">
      <c r="A192" s="12">
        <v>42415</v>
      </c>
      <c r="B192" s="13"/>
      <c r="C192" s="13" t="s">
        <v>14</v>
      </c>
      <c r="D192" s="14" t="s">
        <v>54</v>
      </c>
      <c r="E192" s="13" t="s">
        <v>467</v>
      </c>
      <c r="F192" s="13" t="s">
        <v>218</v>
      </c>
      <c r="G192" s="13" t="s">
        <v>219</v>
      </c>
      <c r="H192" s="15">
        <v>320</v>
      </c>
      <c r="I192" s="15">
        <v>0</v>
      </c>
      <c r="J192" s="15">
        <v>0.5</v>
      </c>
      <c r="K192" s="15">
        <v>0.5</v>
      </c>
      <c r="M192" s="73"/>
    </row>
    <row r="193" spans="1:13" ht="15" customHeight="1" x14ac:dyDescent="0.25">
      <c r="A193" s="12">
        <v>42415</v>
      </c>
      <c r="B193" s="13"/>
      <c r="C193" s="13" t="s">
        <v>14</v>
      </c>
      <c r="D193" s="14" t="s">
        <v>54</v>
      </c>
      <c r="E193" s="13" t="s">
        <v>468</v>
      </c>
      <c r="F193" s="13" t="s">
        <v>218</v>
      </c>
      <c r="G193" s="13" t="s">
        <v>219</v>
      </c>
      <c r="H193" s="15">
        <v>320</v>
      </c>
      <c r="I193" s="15">
        <v>0</v>
      </c>
      <c r="J193" s="15">
        <v>0.5</v>
      </c>
      <c r="K193" s="15">
        <v>0.5</v>
      </c>
      <c r="M193" s="73"/>
    </row>
    <row r="194" spans="1:13" ht="15" customHeight="1" x14ac:dyDescent="0.25">
      <c r="A194" s="12">
        <v>42415</v>
      </c>
      <c r="B194" s="13"/>
      <c r="C194" s="13" t="s">
        <v>14</v>
      </c>
      <c r="D194" s="14" t="s">
        <v>54</v>
      </c>
      <c r="E194" s="13" t="s">
        <v>469</v>
      </c>
      <c r="F194" s="13" t="s">
        <v>218</v>
      </c>
      <c r="G194" s="13" t="s">
        <v>219</v>
      </c>
      <c r="H194" s="15">
        <v>320</v>
      </c>
      <c r="I194" s="15">
        <v>0</v>
      </c>
      <c r="J194" s="15">
        <v>0.5</v>
      </c>
      <c r="K194" s="15">
        <v>0.5</v>
      </c>
      <c r="M194" s="73"/>
    </row>
    <row r="195" spans="1:13" ht="15" customHeight="1" x14ac:dyDescent="0.25">
      <c r="A195" s="12">
        <v>42415</v>
      </c>
      <c r="B195" s="13"/>
      <c r="C195" s="13" t="s">
        <v>14</v>
      </c>
      <c r="D195" s="14" t="s">
        <v>54</v>
      </c>
      <c r="E195" s="13" t="s">
        <v>470</v>
      </c>
      <c r="F195" s="13" t="s">
        <v>218</v>
      </c>
      <c r="G195" s="13" t="s">
        <v>219</v>
      </c>
      <c r="H195" s="15">
        <v>320</v>
      </c>
      <c r="I195" s="15">
        <v>0</v>
      </c>
      <c r="J195" s="15">
        <v>0.5</v>
      </c>
      <c r="K195" s="15">
        <v>0.5</v>
      </c>
      <c r="M195" s="73"/>
    </row>
    <row r="196" spans="1:13" ht="15" customHeight="1" x14ac:dyDescent="0.25">
      <c r="A196" s="12">
        <v>42415</v>
      </c>
      <c r="B196" s="13"/>
      <c r="C196" s="13" t="s">
        <v>14</v>
      </c>
      <c r="D196" s="14" t="s">
        <v>54</v>
      </c>
      <c r="E196" s="13" t="s">
        <v>471</v>
      </c>
      <c r="F196" s="13" t="s">
        <v>218</v>
      </c>
      <c r="G196" s="13" t="s">
        <v>219</v>
      </c>
      <c r="H196" s="15">
        <v>320</v>
      </c>
      <c r="I196" s="15">
        <v>0</v>
      </c>
      <c r="J196" s="15">
        <v>0.5</v>
      </c>
      <c r="K196" s="15">
        <v>0.5</v>
      </c>
      <c r="M196" s="73"/>
    </row>
    <row r="197" spans="1:13" ht="15" customHeight="1" x14ac:dyDescent="0.25">
      <c r="A197" s="12">
        <v>42415</v>
      </c>
      <c r="B197" s="13"/>
      <c r="C197" s="13" t="s">
        <v>14</v>
      </c>
      <c r="D197" s="14" t="s">
        <v>54</v>
      </c>
      <c r="E197" s="13" t="s">
        <v>472</v>
      </c>
      <c r="F197" s="13" t="s">
        <v>218</v>
      </c>
      <c r="G197" s="13" t="s">
        <v>219</v>
      </c>
      <c r="H197" s="15">
        <v>320</v>
      </c>
      <c r="I197" s="15">
        <v>0</v>
      </c>
      <c r="J197" s="15">
        <v>0.5</v>
      </c>
      <c r="K197" s="15">
        <v>0.5</v>
      </c>
      <c r="M197" s="73"/>
    </row>
    <row r="198" spans="1:13" ht="15" customHeight="1" x14ac:dyDescent="0.25">
      <c r="A198" s="12">
        <v>42415</v>
      </c>
      <c r="B198" s="13"/>
      <c r="C198" s="13" t="s">
        <v>14</v>
      </c>
      <c r="D198" s="14" t="s">
        <v>54</v>
      </c>
      <c r="E198" s="13" t="s">
        <v>473</v>
      </c>
      <c r="F198" s="13" t="s">
        <v>218</v>
      </c>
      <c r="G198" s="13" t="s">
        <v>219</v>
      </c>
      <c r="H198" s="15">
        <v>320</v>
      </c>
      <c r="I198" s="15">
        <v>0</v>
      </c>
      <c r="J198" s="15">
        <v>0.5</v>
      </c>
      <c r="K198" s="15">
        <v>0.5</v>
      </c>
      <c r="M198" s="73"/>
    </row>
    <row r="199" spans="1:13" ht="15" customHeight="1" x14ac:dyDescent="0.25">
      <c r="A199" s="12">
        <v>42415</v>
      </c>
      <c r="B199" s="13"/>
      <c r="C199" s="13" t="s">
        <v>14</v>
      </c>
      <c r="D199" s="14" t="s">
        <v>54</v>
      </c>
      <c r="E199" s="13" t="s">
        <v>474</v>
      </c>
      <c r="F199" s="13" t="s">
        <v>218</v>
      </c>
      <c r="G199" s="13" t="s">
        <v>219</v>
      </c>
      <c r="H199" s="15">
        <v>320</v>
      </c>
      <c r="I199" s="15">
        <v>0</v>
      </c>
      <c r="J199" s="15">
        <v>0.5</v>
      </c>
      <c r="K199" s="15">
        <v>0.5</v>
      </c>
      <c r="M199" s="73"/>
    </row>
    <row r="200" spans="1:13" ht="15" customHeight="1" x14ac:dyDescent="0.25">
      <c r="A200" s="12">
        <v>42415</v>
      </c>
      <c r="B200" s="13"/>
      <c r="C200" s="13" t="s">
        <v>14</v>
      </c>
      <c r="D200" s="14" t="s">
        <v>54</v>
      </c>
      <c r="E200" s="13" t="s">
        <v>475</v>
      </c>
      <c r="F200" s="13" t="s">
        <v>218</v>
      </c>
      <c r="G200" s="13" t="s">
        <v>219</v>
      </c>
      <c r="H200" s="15">
        <v>320</v>
      </c>
      <c r="I200" s="15">
        <v>0</v>
      </c>
      <c r="J200" s="15">
        <v>0.5</v>
      </c>
      <c r="K200" s="15">
        <v>0.5</v>
      </c>
      <c r="M200" s="73"/>
    </row>
    <row r="201" spans="1:13" ht="15" customHeight="1" x14ac:dyDescent="0.25">
      <c r="A201" s="12">
        <v>42415</v>
      </c>
      <c r="B201" s="13"/>
      <c r="C201" s="13" t="s">
        <v>14</v>
      </c>
      <c r="D201" s="14" t="s">
        <v>54</v>
      </c>
      <c r="E201" s="13" t="s">
        <v>476</v>
      </c>
      <c r="F201" s="13" t="s">
        <v>218</v>
      </c>
      <c r="G201" s="13" t="s">
        <v>219</v>
      </c>
      <c r="H201" s="15">
        <v>320</v>
      </c>
      <c r="I201" s="15">
        <v>0</v>
      </c>
      <c r="J201" s="15">
        <v>0.5</v>
      </c>
      <c r="K201" s="15">
        <v>0.5</v>
      </c>
      <c r="M201" s="73"/>
    </row>
    <row r="202" spans="1:13" ht="15" customHeight="1" x14ac:dyDescent="0.25">
      <c r="A202" s="12">
        <v>42415</v>
      </c>
      <c r="B202" s="13"/>
      <c r="C202" s="13" t="s">
        <v>14</v>
      </c>
      <c r="D202" s="14" t="s">
        <v>42</v>
      </c>
      <c r="E202" s="13" t="s">
        <v>477</v>
      </c>
      <c r="F202" s="13" t="s">
        <v>218</v>
      </c>
      <c r="G202" s="13" t="s">
        <v>219</v>
      </c>
      <c r="H202" s="15">
        <v>320</v>
      </c>
      <c r="I202" s="15">
        <v>0</v>
      </c>
      <c r="J202" s="15">
        <v>0.5</v>
      </c>
      <c r="K202" s="15">
        <v>0.5</v>
      </c>
      <c r="M202" s="73"/>
    </row>
    <row r="203" spans="1:13" ht="15" customHeight="1" x14ac:dyDescent="0.25">
      <c r="A203" s="12">
        <v>42415</v>
      </c>
      <c r="B203" s="13"/>
      <c r="C203" s="13" t="s">
        <v>14</v>
      </c>
      <c r="D203" s="14" t="s">
        <v>42</v>
      </c>
      <c r="E203" s="13" t="s">
        <v>478</v>
      </c>
      <c r="F203" s="13" t="s">
        <v>218</v>
      </c>
      <c r="G203" s="13" t="s">
        <v>219</v>
      </c>
      <c r="H203" s="15">
        <v>320</v>
      </c>
      <c r="I203" s="15">
        <v>0</v>
      </c>
      <c r="J203" s="15">
        <v>0.5</v>
      </c>
      <c r="K203" s="15">
        <v>0.5</v>
      </c>
      <c r="M203" s="73"/>
    </row>
    <row r="204" spans="1:13" ht="15" customHeight="1" x14ac:dyDescent="0.25">
      <c r="A204" s="12">
        <v>42415</v>
      </c>
      <c r="B204" s="13"/>
      <c r="C204" s="13" t="s">
        <v>14</v>
      </c>
      <c r="D204" s="14" t="s">
        <v>42</v>
      </c>
      <c r="E204" s="13" t="s">
        <v>479</v>
      </c>
      <c r="F204" s="13" t="s">
        <v>218</v>
      </c>
      <c r="G204" s="13" t="s">
        <v>219</v>
      </c>
      <c r="H204" s="15">
        <v>320</v>
      </c>
      <c r="I204" s="15">
        <v>0</v>
      </c>
      <c r="J204" s="15">
        <v>0.5</v>
      </c>
      <c r="K204" s="15">
        <v>0.5</v>
      </c>
      <c r="M204" s="73"/>
    </row>
    <row r="205" spans="1:13" ht="15" customHeight="1" x14ac:dyDescent="0.25">
      <c r="A205" s="12">
        <v>42415</v>
      </c>
      <c r="B205" s="13"/>
      <c r="C205" s="13" t="s">
        <v>14</v>
      </c>
      <c r="D205" s="14" t="s">
        <v>42</v>
      </c>
      <c r="E205" s="13" t="s">
        <v>480</v>
      </c>
      <c r="F205" s="13" t="s">
        <v>218</v>
      </c>
      <c r="G205" s="13" t="s">
        <v>219</v>
      </c>
      <c r="H205" s="15">
        <v>320</v>
      </c>
      <c r="I205" s="15">
        <v>0</v>
      </c>
      <c r="J205" s="15">
        <v>0.5</v>
      </c>
      <c r="K205" s="15">
        <v>0.5</v>
      </c>
      <c r="M205" s="73"/>
    </row>
    <row r="206" spans="1:13" ht="15" customHeight="1" x14ac:dyDescent="0.25">
      <c r="A206" s="12">
        <v>42415</v>
      </c>
      <c r="B206" s="13"/>
      <c r="C206" s="13" t="s">
        <v>14</v>
      </c>
      <c r="D206" s="14" t="s">
        <v>42</v>
      </c>
      <c r="E206" s="13" t="s">
        <v>481</v>
      </c>
      <c r="F206" s="13" t="s">
        <v>218</v>
      </c>
      <c r="G206" s="13" t="s">
        <v>219</v>
      </c>
      <c r="H206" s="15">
        <v>320</v>
      </c>
      <c r="I206" s="15">
        <v>0</v>
      </c>
      <c r="J206" s="15">
        <v>0.5</v>
      </c>
      <c r="K206" s="15">
        <v>0.5</v>
      </c>
      <c r="M206" s="73"/>
    </row>
    <row r="207" spans="1:13" ht="15" customHeight="1" x14ac:dyDescent="0.25">
      <c r="A207" s="12">
        <v>42415</v>
      </c>
      <c r="B207" s="13"/>
      <c r="C207" s="13" t="s">
        <v>14</v>
      </c>
      <c r="D207" s="14" t="s">
        <v>42</v>
      </c>
      <c r="E207" s="13" t="s">
        <v>481</v>
      </c>
      <c r="F207" s="13" t="s">
        <v>218</v>
      </c>
      <c r="G207" s="13" t="s">
        <v>18</v>
      </c>
      <c r="H207" s="15">
        <v>320</v>
      </c>
      <c r="I207" s="15">
        <v>0</v>
      </c>
      <c r="J207" s="15">
        <v>0.5</v>
      </c>
      <c r="K207" s="15">
        <v>0.5</v>
      </c>
      <c r="M207" s="73"/>
    </row>
    <row r="208" spans="1:13" ht="15" customHeight="1" x14ac:dyDescent="0.25">
      <c r="A208" s="12">
        <v>42415</v>
      </c>
      <c r="B208" s="13"/>
      <c r="C208" s="13" t="s">
        <v>14</v>
      </c>
      <c r="D208" s="14" t="s">
        <v>42</v>
      </c>
      <c r="E208" s="13" t="s">
        <v>481</v>
      </c>
      <c r="F208" s="13" t="s">
        <v>482</v>
      </c>
      <c r="G208" s="13" t="s">
        <v>18</v>
      </c>
      <c r="H208" s="15">
        <v>320</v>
      </c>
      <c r="I208" s="15">
        <v>0</v>
      </c>
      <c r="J208" s="15">
        <v>0.5</v>
      </c>
      <c r="K208" s="15">
        <v>0.5</v>
      </c>
      <c r="M208" s="73"/>
    </row>
    <row r="209" spans="1:13" ht="15" customHeight="1" x14ac:dyDescent="0.25">
      <c r="A209" s="12">
        <v>42415</v>
      </c>
      <c r="B209" s="13"/>
      <c r="C209" s="13" t="s">
        <v>14</v>
      </c>
      <c r="D209" s="14" t="s">
        <v>42</v>
      </c>
      <c r="E209" s="13" t="s">
        <v>483</v>
      </c>
      <c r="F209" s="13" t="s">
        <v>218</v>
      </c>
      <c r="G209" s="13" t="s">
        <v>219</v>
      </c>
      <c r="H209" s="15">
        <v>320</v>
      </c>
      <c r="I209" s="15">
        <v>0</v>
      </c>
      <c r="J209" s="15">
        <v>0.5</v>
      </c>
      <c r="K209" s="15">
        <v>0.5</v>
      </c>
      <c r="M209" s="73"/>
    </row>
    <row r="210" spans="1:13" ht="15" customHeight="1" x14ac:dyDescent="0.25">
      <c r="A210" s="12">
        <v>42415</v>
      </c>
      <c r="B210" s="13"/>
      <c r="C210" s="13" t="s">
        <v>14</v>
      </c>
      <c r="D210" s="14" t="s">
        <v>42</v>
      </c>
      <c r="E210" s="13" t="s">
        <v>484</v>
      </c>
      <c r="F210" s="13" t="s">
        <v>218</v>
      </c>
      <c r="G210" s="13" t="s">
        <v>219</v>
      </c>
      <c r="H210" s="15">
        <v>320</v>
      </c>
      <c r="I210" s="15">
        <v>0</v>
      </c>
      <c r="J210" s="15">
        <v>0.5</v>
      </c>
      <c r="K210" s="15">
        <v>0.5</v>
      </c>
      <c r="M210" s="73"/>
    </row>
    <row r="211" spans="1:13" ht="15" customHeight="1" x14ac:dyDescent="0.25">
      <c r="A211" s="12">
        <v>42415</v>
      </c>
      <c r="B211" s="13"/>
      <c r="C211" s="13" t="s">
        <v>14</v>
      </c>
      <c r="D211" s="14" t="s">
        <v>42</v>
      </c>
      <c r="E211" s="13" t="s">
        <v>485</v>
      </c>
      <c r="F211" s="13" t="s">
        <v>218</v>
      </c>
      <c r="G211" s="13" t="s">
        <v>219</v>
      </c>
      <c r="H211" s="15">
        <v>320</v>
      </c>
      <c r="I211" s="15">
        <v>0</v>
      </c>
      <c r="J211" s="15">
        <v>0.5</v>
      </c>
      <c r="K211" s="15">
        <v>0.5</v>
      </c>
      <c r="M211" s="73"/>
    </row>
    <row r="212" spans="1:13" ht="15" customHeight="1" x14ac:dyDescent="0.25">
      <c r="A212" s="12">
        <v>42415</v>
      </c>
      <c r="B212" s="13"/>
      <c r="C212" s="13" t="s">
        <v>14</v>
      </c>
      <c r="D212" s="14" t="s">
        <v>67</v>
      </c>
      <c r="E212" s="13" t="s">
        <v>486</v>
      </c>
      <c r="F212" s="13" t="s">
        <v>218</v>
      </c>
      <c r="G212" s="13" t="s">
        <v>219</v>
      </c>
      <c r="H212" s="15">
        <v>320</v>
      </c>
      <c r="I212" s="15">
        <v>0</v>
      </c>
      <c r="J212" s="15">
        <v>0.5</v>
      </c>
      <c r="K212" s="15">
        <v>0.5</v>
      </c>
      <c r="M212" s="73"/>
    </row>
    <row r="213" spans="1:13" ht="15" customHeight="1" x14ac:dyDescent="0.25">
      <c r="A213" s="12">
        <v>42415</v>
      </c>
      <c r="B213" s="13"/>
      <c r="C213" s="13" t="s">
        <v>14</v>
      </c>
      <c r="D213" s="14" t="s">
        <v>67</v>
      </c>
      <c r="E213" s="13" t="s">
        <v>487</v>
      </c>
      <c r="F213" s="13" t="s">
        <v>218</v>
      </c>
      <c r="G213" s="13" t="s">
        <v>219</v>
      </c>
      <c r="H213" s="15">
        <v>320</v>
      </c>
      <c r="I213" s="15">
        <v>0</v>
      </c>
      <c r="J213" s="15">
        <v>0.5</v>
      </c>
      <c r="K213" s="15">
        <v>0.5</v>
      </c>
      <c r="M213" s="73"/>
    </row>
    <row r="214" spans="1:13" ht="15" customHeight="1" x14ac:dyDescent="0.25">
      <c r="A214" s="12">
        <v>42415</v>
      </c>
      <c r="B214" s="13"/>
      <c r="C214" s="13" t="s">
        <v>14</v>
      </c>
      <c r="D214" s="14" t="s">
        <v>67</v>
      </c>
      <c r="E214" s="13" t="s">
        <v>488</v>
      </c>
      <c r="F214" s="13" t="s">
        <v>218</v>
      </c>
      <c r="G214" s="13" t="s">
        <v>219</v>
      </c>
      <c r="H214" s="15">
        <v>320</v>
      </c>
      <c r="I214" s="15">
        <v>0</v>
      </c>
      <c r="J214" s="15">
        <v>0.5</v>
      </c>
      <c r="K214" s="15">
        <v>0.5</v>
      </c>
      <c r="M214" s="73"/>
    </row>
    <row r="215" spans="1:13" ht="15" customHeight="1" x14ac:dyDescent="0.25">
      <c r="A215" s="12">
        <v>42415</v>
      </c>
      <c r="B215" s="13"/>
      <c r="C215" s="13" t="s">
        <v>14</v>
      </c>
      <c r="D215" s="14" t="s">
        <v>67</v>
      </c>
      <c r="E215" s="13" t="s">
        <v>489</v>
      </c>
      <c r="F215" s="13" t="s">
        <v>218</v>
      </c>
      <c r="G215" s="13" t="s">
        <v>219</v>
      </c>
      <c r="H215" s="15">
        <v>320</v>
      </c>
      <c r="I215" s="15">
        <v>0</v>
      </c>
      <c r="J215" s="15">
        <v>0.5</v>
      </c>
      <c r="K215" s="15">
        <v>0.5</v>
      </c>
      <c r="M215" s="73"/>
    </row>
    <row r="216" spans="1:13" ht="15" customHeight="1" x14ac:dyDescent="0.25">
      <c r="A216" s="12">
        <v>42415</v>
      </c>
      <c r="B216" s="13"/>
      <c r="C216" s="13" t="s">
        <v>14</v>
      </c>
      <c r="D216" s="14" t="s">
        <v>67</v>
      </c>
      <c r="E216" s="13" t="s">
        <v>490</v>
      </c>
      <c r="F216" s="13" t="s">
        <v>218</v>
      </c>
      <c r="G216" s="13" t="s">
        <v>219</v>
      </c>
      <c r="H216" s="15">
        <v>320</v>
      </c>
      <c r="I216" s="15">
        <v>0</v>
      </c>
      <c r="J216" s="15">
        <v>0.5</v>
      </c>
      <c r="K216" s="15">
        <v>0.5</v>
      </c>
      <c r="M216" s="73"/>
    </row>
    <row r="217" spans="1:13" ht="15" customHeight="1" x14ac:dyDescent="0.25">
      <c r="A217" s="12">
        <v>42415</v>
      </c>
      <c r="B217" s="13"/>
      <c r="C217" s="13" t="s">
        <v>14</v>
      </c>
      <c r="D217" s="14" t="s">
        <v>67</v>
      </c>
      <c r="E217" s="13" t="s">
        <v>491</v>
      </c>
      <c r="F217" s="13" t="s">
        <v>218</v>
      </c>
      <c r="G217" s="13" t="s">
        <v>219</v>
      </c>
      <c r="H217" s="15">
        <v>320</v>
      </c>
      <c r="I217" s="15">
        <v>0</v>
      </c>
      <c r="J217" s="15">
        <v>0.5</v>
      </c>
      <c r="K217" s="15">
        <v>0.5</v>
      </c>
      <c r="M217" s="73"/>
    </row>
    <row r="218" spans="1:13" ht="15" customHeight="1" x14ac:dyDescent="0.25">
      <c r="A218" s="12">
        <v>42415</v>
      </c>
      <c r="B218" s="13"/>
      <c r="C218" s="13" t="s">
        <v>14</v>
      </c>
      <c r="D218" s="14" t="s">
        <v>129</v>
      </c>
      <c r="E218" s="13" t="s">
        <v>492</v>
      </c>
      <c r="F218" s="13" t="s">
        <v>218</v>
      </c>
      <c r="G218" s="13" t="s">
        <v>219</v>
      </c>
      <c r="H218" s="15">
        <v>320</v>
      </c>
      <c r="I218" s="15">
        <v>0</v>
      </c>
      <c r="J218" s="15">
        <v>0.5</v>
      </c>
      <c r="K218" s="15">
        <v>0.5</v>
      </c>
      <c r="M218" s="73"/>
    </row>
    <row r="219" spans="1:13" ht="15" customHeight="1" x14ac:dyDescent="0.25">
      <c r="A219" s="12">
        <v>42415</v>
      </c>
      <c r="B219" s="13"/>
      <c r="C219" s="13" t="s">
        <v>14</v>
      </c>
      <c r="D219" s="14" t="s">
        <v>129</v>
      </c>
      <c r="E219" s="13" t="s">
        <v>493</v>
      </c>
      <c r="F219" s="13" t="s">
        <v>218</v>
      </c>
      <c r="G219" s="13" t="s">
        <v>219</v>
      </c>
      <c r="H219" s="15">
        <v>320</v>
      </c>
      <c r="I219" s="15">
        <v>0</v>
      </c>
      <c r="J219" s="15">
        <v>0.5</v>
      </c>
      <c r="K219" s="15">
        <v>0.5</v>
      </c>
      <c r="M219" s="73"/>
    </row>
    <row r="220" spans="1:13" ht="15" customHeight="1" x14ac:dyDescent="0.25">
      <c r="A220" s="12">
        <v>42415</v>
      </c>
      <c r="B220" s="13"/>
      <c r="C220" s="13" t="s">
        <v>14</v>
      </c>
      <c r="D220" s="14" t="s">
        <v>129</v>
      </c>
      <c r="E220" s="13" t="s">
        <v>494</v>
      </c>
      <c r="F220" s="13" t="s">
        <v>218</v>
      </c>
      <c r="G220" s="13" t="s">
        <v>219</v>
      </c>
      <c r="H220" s="15">
        <v>320</v>
      </c>
      <c r="I220" s="15">
        <v>0</v>
      </c>
      <c r="J220" s="15">
        <v>0.5</v>
      </c>
      <c r="K220" s="15">
        <v>0.5</v>
      </c>
      <c r="M220" s="73"/>
    </row>
    <row r="221" spans="1:13" ht="15" customHeight="1" x14ac:dyDescent="0.25">
      <c r="A221" s="12">
        <v>42415</v>
      </c>
      <c r="B221" s="13"/>
      <c r="C221" s="13" t="s">
        <v>14</v>
      </c>
      <c r="D221" s="14" t="s">
        <v>129</v>
      </c>
      <c r="E221" s="13" t="s">
        <v>495</v>
      </c>
      <c r="F221" s="13" t="s">
        <v>218</v>
      </c>
      <c r="G221" s="13" t="s">
        <v>219</v>
      </c>
      <c r="H221" s="15">
        <v>320</v>
      </c>
      <c r="I221" s="15">
        <v>0</v>
      </c>
      <c r="J221" s="15">
        <v>0.5</v>
      </c>
      <c r="K221" s="15">
        <v>0.5</v>
      </c>
      <c r="M221" s="73"/>
    </row>
    <row r="222" spans="1:13" ht="15" customHeight="1" x14ac:dyDescent="0.25">
      <c r="A222" s="12">
        <v>42415</v>
      </c>
      <c r="B222" s="13"/>
      <c r="C222" s="13" t="s">
        <v>14</v>
      </c>
      <c r="D222" s="14" t="s">
        <v>129</v>
      </c>
      <c r="E222" s="13" t="s">
        <v>496</v>
      </c>
      <c r="F222" s="13" t="s">
        <v>218</v>
      </c>
      <c r="G222" s="13" t="s">
        <v>219</v>
      </c>
      <c r="H222" s="15">
        <v>320</v>
      </c>
      <c r="I222" s="15">
        <v>0</v>
      </c>
      <c r="J222" s="15">
        <v>0.5</v>
      </c>
      <c r="K222" s="15">
        <v>0.5</v>
      </c>
      <c r="M222" s="73"/>
    </row>
    <row r="223" spans="1:13" ht="15" customHeight="1" x14ac:dyDescent="0.25">
      <c r="A223" s="12">
        <v>42415</v>
      </c>
      <c r="B223" s="13"/>
      <c r="C223" s="13" t="s">
        <v>14</v>
      </c>
      <c r="D223" s="14" t="s">
        <v>129</v>
      </c>
      <c r="E223" s="13" t="s">
        <v>497</v>
      </c>
      <c r="F223" s="13" t="s">
        <v>218</v>
      </c>
      <c r="G223" s="13" t="s">
        <v>219</v>
      </c>
      <c r="H223" s="15">
        <v>320</v>
      </c>
      <c r="I223" s="15">
        <v>0</v>
      </c>
      <c r="J223" s="15">
        <v>0.5</v>
      </c>
      <c r="K223" s="15">
        <v>0.5</v>
      </c>
      <c r="M223" s="73"/>
    </row>
    <row r="224" spans="1:13" ht="15" customHeight="1" x14ac:dyDescent="0.25">
      <c r="A224" s="12">
        <v>42415</v>
      </c>
      <c r="B224" s="13"/>
      <c r="C224" s="13" t="s">
        <v>14</v>
      </c>
      <c r="D224" s="14" t="s">
        <v>129</v>
      </c>
      <c r="E224" s="13" t="s">
        <v>498</v>
      </c>
      <c r="F224" s="13" t="s">
        <v>218</v>
      </c>
      <c r="G224" s="13" t="s">
        <v>219</v>
      </c>
      <c r="H224" s="15">
        <v>320</v>
      </c>
      <c r="I224" s="15">
        <v>0</v>
      </c>
      <c r="J224" s="15">
        <v>0.5</v>
      </c>
      <c r="K224" s="15">
        <v>0.5</v>
      </c>
      <c r="M224" s="73"/>
    </row>
    <row r="225" spans="1:13" ht="15" customHeight="1" x14ac:dyDescent="0.25">
      <c r="A225" s="12">
        <v>42415</v>
      </c>
      <c r="B225" s="13"/>
      <c r="C225" s="13" t="s">
        <v>14</v>
      </c>
      <c r="D225" s="14" t="s">
        <v>15</v>
      </c>
      <c r="E225" s="13" t="s">
        <v>157</v>
      </c>
      <c r="F225" s="13" t="s">
        <v>218</v>
      </c>
      <c r="G225" s="13" t="s">
        <v>219</v>
      </c>
      <c r="H225" s="15">
        <v>320</v>
      </c>
      <c r="I225" s="15">
        <v>0</v>
      </c>
      <c r="J225" s="15">
        <v>0.5</v>
      </c>
      <c r="K225" s="15">
        <v>0.5</v>
      </c>
      <c r="M225" s="73"/>
    </row>
    <row r="226" spans="1:13" ht="15" customHeight="1" x14ac:dyDescent="0.25">
      <c r="A226" s="12">
        <v>42415</v>
      </c>
      <c r="B226" s="13"/>
      <c r="C226" s="13" t="s">
        <v>14</v>
      </c>
      <c r="D226" s="14" t="s">
        <v>15</v>
      </c>
      <c r="E226" s="13" t="s">
        <v>499</v>
      </c>
      <c r="F226" s="13" t="s">
        <v>218</v>
      </c>
      <c r="G226" s="13" t="s">
        <v>219</v>
      </c>
      <c r="H226" s="15">
        <v>320</v>
      </c>
      <c r="I226" s="15">
        <v>0</v>
      </c>
      <c r="J226" s="15">
        <v>0.5</v>
      </c>
      <c r="K226" s="15">
        <v>0.5</v>
      </c>
      <c r="M226" s="73"/>
    </row>
    <row r="227" spans="1:13" ht="15" customHeight="1" x14ac:dyDescent="0.25">
      <c r="A227" s="12">
        <v>42415</v>
      </c>
      <c r="B227" s="13"/>
      <c r="C227" s="13" t="s">
        <v>14</v>
      </c>
      <c r="D227" s="14" t="s">
        <v>15</v>
      </c>
      <c r="E227" s="13" t="s">
        <v>500</v>
      </c>
      <c r="F227" s="13" t="s">
        <v>218</v>
      </c>
      <c r="G227" s="13" t="s">
        <v>219</v>
      </c>
      <c r="H227" s="15">
        <v>320</v>
      </c>
      <c r="I227" s="15">
        <v>0</v>
      </c>
      <c r="J227" s="15">
        <v>0.5</v>
      </c>
      <c r="K227" s="15">
        <v>0.5</v>
      </c>
      <c r="M227" s="73"/>
    </row>
    <row r="228" spans="1:13" ht="15" customHeight="1" x14ac:dyDescent="0.25">
      <c r="A228" s="12">
        <v>42415</v>
      </c>
      <c r="B228" s="13"/>
      <c r="C228" s="13" t="s">
        <v>14</v>
      </c>
      <c r="D228" s="14" t="s">
        <v>15</v>
      </c>
      <c r="E228" s="13" t="s">
        <v>501</v>
      </c>
      <c r="F228" s="13" t="s">
        <v>218</v>
      </c>
      <c r="G228" s="13" t="s">
        <v>219</v>
      </c>
      <c r="H228" s="15">
        <v>320</v>
      </c>
      <c r="I228" s="15">
        <v>0</v>
      </c>
      <c r="J228" s="15">
        <v>0.5</v>
      </c>
      <c r="K228" s="15">
        <v>0.5</v>
      </c>
      <c r="M228" s="73"/>
    </row>
    <row r="229" spans="1:13" ht="15" customHeight="1" x14ac:dyDescent="0.25">
      <c r="A229" s="12">
        <v>42415</v>
      </c>
      <c r="B229" s="13"/>
      <c r="C229" s="13" t="s">
        <v>14</v>
      </c>
      <c r="D229" s="14" t="s">
        <v>15</v>
      </c>
      <c r="E229" s="13" t="s">
        <v>502</v>
      </c>
      <c r="F229" s="13" t="s">
        <v>218</v>
      </c>
      <c r="G229" s="13" t="s">
        <v>219</v>
      </c>
      <c r="H229" s="15">
        <v>320</v>
      </c>
      <c r="I229" s="15">
        <v>0</v>
      </c>
      <c r="J229" s="15">
        <v>0.5</v>
      </c>
      <c r="K229" s="15">
        <v>0.5</v>
      </c>
      <c r="M229" s="73"/>
    </row>
    <row r="230" spans="1:13" ht="15" customHeight="1" x14ac:dyDescent="0.25">
      <c r="A230" s="12">
        <v>42415</v>
      </c>
      <c r="B230" s="13"/>
      <c r="C230" s="13" t="s">
        <v>14</v>
      </c>
      <c r="D230" s="14" t="s">
        <v>15</v>
      </c>
      <c r="E230" s="13" t="s">
        <v>503</v>
      </c>
      <c r="F230" s="13" t="s">
        <v>218</v>
      </c>
      <c r="G230" s="13" t="s">
        <v>219</v>
      </c>
      <c r="H230" s="15">
        <v>320</v>
      </c>
      <c r="I230" s="15">
        <v>0</v>
      </c>
      <c r="J230" s="15">
        <v>0.5</v>
      </c>
      <c r="K230" s="15">
        <v>0.5</v>
      </c>
      <c r="M230" s="73"/>
    </row>
    <row r="231" spans="1:13" ht="15" customHeight="1" x14ac:dyDescent="0.25">
      <c r="A231" s="12">
        <v>42415</v>
      </c>
      <c r="B231" s="13"/>
      <c r="C231" s="13" t="s">
        <v>14</v>
      </c>
      <c r="D231" s="14" t="s">
        <v>129</v>
      </c>
      <c r="E231" s="13" t="s">
        <v>504</v>
      </c>
      <c r="F231" s="13" t="s">
        <v>218</v>
      </c>
      <c r="G231" s="13" t="s">
        <v>219</v>
      </c>
      <c r="H231" s="15">
        <v>320</v>
      </c>
      <c r="I231" s="15">
        <v>0</v>
      </c>
      <c r="J231" s="15">
        <v>0.5</v>
      </c>
      <c r="K231" s="15">
        <v>0.5</v>
      </c>
      <c r="M231" s="73"/>
    </row>
    <row r="232" spans="1:13" x14ac:dyDescent="0.25">
      <c r="A232" s="76">
        <v>42415</v>
      </c>
      <c r="B232" s="13" t="s">
        <v>505</v>
      </c>
      <c r="C232" s="13" t="s">
        <v>23</v>
      </c>
      <c r="D232" s="14" t="s">
        <v>129</v>
      </c>
      <c r="E232" s="13" t="s">
        <v>506</v>
      </c>
      <c r="F232" s="13" t="s">
        <v>218</v>
      </c>
      <c r="G232" s="13" t="s">
        <v>219</v>
      </c>
      <c r="H232" s="15">
        <v>320</v>
      </c>
      <c r="I232" s="15">
        <v>0</v>
      </c>
      <c r="J232" s="15">
        <v>0.5</v>
      </c>
      <c r="K232" s="15">
        <v>0.5</v>
      </c>
    </row>
    <row r="233" spans="1:13" hidden="1" x14ac:dyDescent="0.25">
      <c r="A233" s="2">
        <v>42415</v>
      </c>
      <c r="B233" s="1" t="s">
        <v>507</v>
      </c>
      <c r="C233" s="1"/>
      <c r="D233" s="5"/>
      <c r="E233" s="1" t="s">
        <v>508</v>
      </c>
      <c r="F233" s="1" t="s">
        <v>218</v>
      </c>
      <c r="G233" s="1" t="s">
        <v>219</v>
      </c>
      <c r="H233" s="3">
        <v>320</v>
      </c>
      <c r="I233" s="3">
        <v>0</v>
      </c>
      <c r="J233" s="3">
        <v>0.5</v>
      </c>
      <c r="K233" s="3">
        <v>0.5</v>
      </c>
    </row>
    <row r="234" spans="1:13" ht="15" customHeight="1" x14ac:dyDescent="0.25">
      <c r="A234" s="12">
        <v>42415</v>
      </c>
      <c r="B234" s="13"/>
      <c r="C234" s="13" t="s">
        <v>14</v>
      </c>
      <c r="D234" s="14" t="s">
        <v>24</v>
      </c>
      <c r="E234" s="13" t="s">
        <v>509</v>
      </c>
      <c r="F234" s="13" t="s">
        <v>218</v>
      </c>
      <c r="G234" s="13" t="s">
        <v>219</v>
      </c>
      <c r="H234" s="15">
        <v>320</v>
      </c>
      <c r="I234" s="15">
        <v>0</v>
      </c>
      <c r="J234" s="15">
        <v>0.5</v>
      </c>
      <c r="K234" s="15">
        <v>0.5</v>
      </c>
      <c r="M234" s="73"/>
    </row>
    <row r="235" spans="1:13" ht="15" customHeight="1" x14ac:dyDescent="0.25">
      <c r="A235" s="12">
        <v>42415</v>
      </c>
      <c r="B235" s="13"/>
      <c r="C235" s="13" t="s">
        <v>14</v>
      </c>
      <c r="D235" s="14" t="s">
        <v>24</v>
      </c>
      <c r="E235" s="13" t="s">
        <v>510</v>
      </c>
      <c r="F235" s="13" t="s">
        <v>218</v>
      </c>
      <c r="G235" s="13" t="s">
        <v>219</v>
      </c>
      <c r="H235" s="15">
        <v>320</v>
      </c>
      <c r="I235" s="15">
        <v>0</v>
      </c>
      <c r="J235" s="15">
        <v>0.5</v>
      </c>
      <c r="K235" s="15">
        <v>0.5</v>
      </c>
      <c r="M235" s="73"/>
    </row>
    <row r="236" spans="1:13" ht="15" customHeight="1" x14ac:dyDescent="0.25">
      <c r="A236" s="12">
        <v>42415</v>
      </c>
      <c r="B236" s="13"/>
      <c r="C236" s="13" t="s">
        <v>14</v>
      </c>
      <c r="D236" s="14" t="s">
        <v>24</v>
      </c>
      <c r="E236" s="13" t="s">
        <v>511</v>
      </c>
      <c r="F236" s="13" t="s">
        <v>218</v>
      </c>
      <c r="G236" s="13" t="s">
        <v>219</v>
      </c>
      <c r="H236" s="15">
        <v>320</v>
      </c>
      <c r="I236" s="15">
        <v>0</v>
      </c>
      <c r="J236" s="15">
        <v>0.5</v>
      </c>
      <c r="K236" s="15">
        <v>0.5</v>
      </c>
      <c r="M236" s="73"/>
    </row>
    <row r="237" spans="1:13" ht="15" customHeight="1" x14ac:dyDescent="0.25">
      <c r="A237" s="12">
        <v>42415</v>
      </c>
      <c r="B237" s="13"/>
      <c r="C237" s="13" t="s">
        <v>14</v>
      </c>
      <c r="D237" s="14" t="s">
        <v>24</v>
      </c>
      <c r="E237" s="13" t="s">
        <v>512</v>
      </c>
      <c r="F237" s="13" t="s">
        <v>218</v>
      </c>
      <c r="G237" s="13" t="s">
        <v>219</v>
      </c>
      <c r="H237" s="15">
        <v>320</v>
      </c>
      <c r="I237" s="15">
        <v>0</v>
      </c>
      <c r="J237" s="15">
        <v>0.5</v>
      </c>
      <c r="K237" s="15">
        <v>0.5</v>
      </c>
      <c r="M237" s="73"/>
    </row>
    <row r="238" spans="1:13" ht="15" customHeight="1" x14ac:dyDescent="0.25">
      <c r="A238" s="12">
        <v>42415</v>
      </c>
      <c r="B238" s="13"/>
      <c r="C238" s="13" t="s">
        <v>14</v>
      </c>
      <c r="D238" s="14" t="s">
        <v>24</v>
      </c>
      <c r="E238" s="13" t="s">
        <v>513</v>
      </c>
      <c r="F238" s="13" t="s">
        <v>218</v>
      </c>
      <c r="G238" s="13" t="s">
        <v>219</v>
      </c>
      <c r="H238" s="15">
        <v>320</v>
      </c>
      <c r="I238" s="15">
        <v>0</v>
      </c>
      <c r="J238" s="15">
        <v>0.5</v>
      </c>
      <c r="K238" s="15">
        <v>0.5</v>
      </c>
      <c r="M238" s="73"/>
    </row>
    <row r="239" spans="1:13" ht="15" customHeight="1" x14ac:dyDescent="0.25">
      <c r="A239" s="12">
        <v>42415</v>
      </c>
      <c r="B239" s="13"/>
      <c r="C239" s="13" t="s">
        <v>14</v>
      </c>
      <c r="D239" s="14" t="s">
        <v>24</v>
      </c>
      <c r="E239" s="13" t="s">
        <v>514</v>
      </c>
      <c r="F239" s="13" t="s">
        <v>218</v>
      </c>
      <c r="G239" s="13" t="s">
        <v>219</v>
      </c>
      <c r="H239" s="15">
        <v>320</v>
      </c>
      <c r="I239" s="15">
        <v>0</v>
      </c>
      <c r="J239" s="15">
        <v>0.5</v>
      </c>
      <c r="K239" s="15">
        <v>0.5</v>
      </c>
      <c r="M239" s="73"/>
    </row>
    <row r="240" spans="1:13" ht="15" customHeight="1" x14ac:dyDescent="0.25">
      <c r="A240" s="12">
        <v>42415</v>
      </c>
      <c r="B240" s="13"/>
      <c r="C240" s="13" t="s">
        <v>14</v>
      </c>
      <c r="D240" s="14" t="s">
        <v>24</v>
      </c>
      <c r="E240" s="13" t="s">
        <v>515</v>
      </c>
      <c r="F240" s="13" t="s">
        <v>218</v>
      </c>
      <c r="G240" s="13" t="s">
        <v>219</v>
      </c>
      <c r="H240" s="15">
        <v>320</v>
      </c>
      <c r="I240" s="15">
        <v>0</v>
      </c>
      <c r="J240" s="15">
        <v>0.5</v>
      </c>
      <c r="K240" s="15">
        <v>0.5</v>
      </c>
      <c r="M240" s="73"/>
    </row>
    <row r="241" spans="1:13" ht="15" customHeight="1" x14ac:dyDescent="0.25">
      <c r="A241" s="12">
        <v>42415</v>
      </c>
      <c r="B241" s="13"/>
      <c r="C241" s="13" t="s">
        <v>14</v>
      </c>
      <c r="D241" s="14" t="s">
        <v>24</v>
      </c>
      <c r="E241" s="13" t="s">
        <v>516</v>
      </c>
      <c r="F241" s="13" t="s">
        <v>218</v>
      </c>
      <c r="G241" s="13" t="s">
        <v>219</v>
      </c>
      <c r="H241" s="15">
        <v>320</v>
      </c>
      <c r="I241" s="15">
        <v>0</v>
      </c>
      <c r="J241" s="15">
        <v>0.5</v>
      </c>
      <c r="K241" s="15">
        <v>0.5</v>
      </c>
      <c r="M241" s="73"/>
    </row>
    <row r="242" spans="1:13" ht="15" customHeight="1" x14ac:dyDescent="0.25">
      <c r="A242" s="12">
        <v>42415</v>
      </c>
      <c r="B242" s="13"/>
      <c r="C242" s="13" t="s">
        <v>14</v>
      </c>
      <c r="D242" s="14" t="s">
        <v>24</v>
      </c>
      <c r="E242" s="13" t="s">
        <v>517</v>
      </c>
      <c r="F242" s="13" t="s">
        <v>218</v>
      </c>
      <c r="G242" s="13" t="s">
        <v>219</v>
      </c>
      <c r="H242" s="15">
        <v>320</v>
      </c>
      <c r="I242" s="15">
        <v>0</v>
      </c>
      <c r="J242" s="15">
        <v>0.5</v>
      </c>
      <c r="K242" s="15">
        <v>0.5</v>
      </c>
      <c r="M242" s="73"/>
    </row>
    <row r="243" spans="1:13" ht="15" customHeight="1" x14ac:dyDescent="0.25">
      <c r="A243" s="12">
        <v>42415</v>
      </c>
      <c r="B243" s="13"/>
      <c r="C243" s="13" t="s">
        <v>14</v>
      </c>
      <c r="D243" s="14" t="s">
        <v>24</v>
      </c>
      <c r="E243" s="13" t="s">
        <v>518</v>
      </c>
      <c r="F243" s="13" t="s">
        <v>218</v>
      </c>
      <c r="G243" s="13" t="s">
        <v>219</v>
      </c>
      <c r="H243" s="15">
        <v>320</v>
      </c>
      <c r="I243" s="15">
        <v>0</v>
      </c>
      <c r="J243" s="15">
        <v>0.5</v>
      </c>
      <c r="K243" s="15">
        <v>0.5</v>
      </c>
      <c r="M243" s="73"/>
    </row>
    <row r="244" spans="1:13" ht="15" customHeight="1" x14ac:dyDescent="0.25">
      <c r="A244" s="12">
        <v>42415</v>
      </c>
      <c r="B244" s="13"/>
      <c r="C244" s="13" t="s">
        <v>14</v>
      </c>
      <c r="D244" s="14" t="s">
        <v>24</v>
      </c>
      <c r="E244" s="13" t="s">
        <v>519</v>
      </c>
      <c r="F244" s="13" t="s">
        <v>218</v>
      </c>
      <c r="G244" s="13" t="s">
        <v>219</v>
      </c>
      <c r="H244" s="15">
        <v>320</v>
      </c>
      <c r="I244" s="15">
        <v>0</v>
      </c>
      <c r="J244" s="15">
        <v>0.5</v>
      </c>
      <c r="K244" s="15">
        <v>0.5</v>
      </c>
      <c r="M244" s="73"/>
    </row>
    <row r="245" spans="1:13" ht="15" customHeight="1" x14ac:dyDescent="0.25">
      <c r="A245" s="12">
        <v>42415</v>
      </c>
      <c r="B245" s="13"/>
      <c r="C245" s="13" t="s">
        <v>14</v>
      </c>
      <c r="D245" s="14" t="s">
        <v>24</v>
      </c>
      <c r="E245" s="13" t="s">
        <v>520</v>
      </c>
      <c r="F245" s="13" t="s">
        <v>218</v>
      </c>
      <c r="G245" s="13" t="s">
        <v>219</v>
      </c>
      <c r="H245" s="15">
        <v>320</v>
      </c>
      <c r="I245" s="15">
        <v>0</v>
      </c>
      <c r="J245" s="15">
        <v>0.5</v>
      </c>
      <c r="K245" s="15">
        <v>0.5</v>
      </c>
      <c r="M245" s="73"/>
    </row>
    <row r="246" spans="1:13" ht="15" customHeight="1" x14ac:dyDescent="0.25">
      <c r="A246" s="12">
        <v>42415</v>
      </c>
      <c r="B246" s="13"/>
      <c r="C246" s="13" t="s">
        <v>14</v>
      </c>
      <c r="D246" s="14" t="s">
        <v>24</v>
      </c>
      <c r="E246" s="13" t="s">
        <v>521</v>
      </c>
      <c r="F246" s="13" t="s">
        <v>218</v>
      </c>
      <c r="G246" s="13" t="s">
        <v>219</v>
      </c>
      <c r="H246" s="15">
        <v>320</v>
      </c>
      <c r="I246" s="15">
        <v>0</v>
      </c>
      <c r="J246" s="15">
        <v>0.5</v>
      </c>
      <c r="K246" s="15">
        <v>0.5</v>
      </c>
      <c r="M246" s="73"/>
    </row>
    <row r="247" spans="1:13" ht="15" customHeight="1" x14ac:dyDescent="0.25">
      <c r="A247" s="12">
        <v>42415</v>
      </c>
      <c r="B247" s="13"/>
      <c r="C247" s="13" t="s">
        <v>14</v>
      </c>
      <c r="D247" s="14" t="s">
        <v>24</v>
      </c>
      <c r="E247" s="13" t="s">
        <v>522</v>
      </c>
      <c r="F247" s="13" t="s">
        <v>218</v>
      </c>
      <c r="G247" s="13" t="s">
        <v>219</v>
      </c>
      <c r="H247" s="15">
        <v>320</v>
      </c>
      <c r="I247" s="15">
        <v>0</v>
      </c>
      <c r="J247" s="15">
        <v>0.5</v>
      </c>
      <c r="K247" s="15">
        <v>0.5</v>
      </c>
      <c r="M247" s="73"/>
    </row>
    <row r="248" spans="1:13" ht="15" customHeight="1" x14ac:dyDescent="0.25">
      <c r="A248" s="12">
        <v>42415</v>
      </c>
      <c r="B248" s="13"/>
      <c r="C248" s="13" t="s">
        <v>14</v>
      </c>
      <c r="D248" s="14" t="s">
        <v>24</v>
      </c>
      <c r="E248" s="13" t="s">
        <v>523</v>
      </c>
      <c r="F248" s="13" t="s">
        <v>218</v>
      </c>
      <c r="G248" s="13" t="s">
        <v>219</v>
      </c>
      <c r="H248" s="15">
        <v>320</v>
      </c>
      <c r="I248" s="15">
        <v>0</v>
      </c>
      <c r="J248" s="15">
        <v>0.5</v>
      </c>
      <c r="K248" s="15">
        <v>0.5</v>
      </c>
      <c r="M248" s="73"/>
    </row>
    <row r="249" spans="1:13" ht="15" customHeight="1" x14ac:dyDescent="0.25">
      <c r="A249" s="12">
        <v>42415</v>
      </c>
      <c r="B249" s="13"/>
      <c r="C249" s="13" t="s">
        <v>14</v>
      </c>
      <c r="D249" s="14" t="s">
        <v>24</v>
      </c>
      <c r="E249" s="13" t="s">
        <v>524</v>
      </c>
      <c r="F249" s="13" t="s">
        <v>218</v>
      </c>
      <c r="G249" s="13" t="s">
        <v>219</v>
      </c>
      <c r="H249" s="15">
        <v>320</v>
      </c>
      <c r="I249" s="15">
        <v>0</v>
      </c>
      <c r="J249" s="15">
        <v>0.5</v>
      </c>
      <c r="K249" s="15">
        <v>0.5</v>
      </c>
      <c r="M249" s="73"/>
    </row>
    <row r="250" spans="1:13" ht="15" customHeight="1" x14ac:dyDescent="0.25">
      <c r="A250" s="12">
        <v>42415</v>
      </c>
      <c r="B250" s="13"/>
      <c r="C250" s="13" t="s">
        <v>14</v>
      </c>
      <c r="D250" s="14" t="s">
        <v>24</v>
      </c>
      <c r="E250" s="13" t="s">
        <v>525</v>
      </c>
      <c r="F250" s="13" t="s">
        <v>218</v>
      </c>
      <c r="G250" s="13" t="s">
        <v>219</v>
      </c>
      <c r="H250" s="15">
        <v>320</v>
      </c>
      <c r="I250" s="15">
        <v>0</v>
      </c>
      <c r="J250" s="15">
        <v>0.5</v>
      </c>
      <c r="K250" s="15">
        <v>0.5</v>
      </c>
      <c r="M250" s="73"/>
    </row>
    <row r="251" spans="1:13" ht="15" customHeight="1" x14ac:dyDescent="0.25">
      <c r="A251" s="12">
        <v>42415</v>
      </c>
      <c r="B251" s="13"/>
      <c r="C251" s="13" t="s">
        <v>14</v>
      </c>
      <c r="D251" s="14" t="s">
        <v>24</v>
      </c>
      <c r="E251" s="13" t="s">
        <v>526</v>
      </c>
      <c r="F251" s="13" t="s">
        <v>218</v>
      </c>
      <c r="G251" s="13" t="s">
        <v>219</v>
      </c>
      <c r="H251" s="15">
        <v>320</v>
      </c>
      <c r="I251" s="15">
        <v>0</v>
      </c>
      <c r="J251" s="15">
        <v>0.5</v>
      </c>
      <c r="K251" s="15">
        <v>0.5</v>
      </c>
      <c r="M251" s="73"/>
    </row>
    <row r="252" spans="1:13" ht="15" customHeight="1" x14ac:dyDescent="0.25">
      <c r="A252" s="12">
        <v>42415</v>
      </c>
      <c r="B252" s="13"/>
      <c r="C252" s="13" t="s">
        <v>14</v>
      </c>
      <c r="D252" s="14" t="s">
        <v>24</v>
      </c>
      <c r="E252" s="13" t="s">
        <v>527</v>
      </c>
      <c r="F252" s="13" t="s">
        <v>218</v>
      </c>
      <c r="G252" s="13" t="s">
        <v>219</v>
      </c>
      <c r="H252" s="15">
        <v>320</v>
      </c>
      <c r="I252" s="15">
        <v>0</v>
      </c>
      <c r="J252" s="15">
        <v>0.5</v>
      </c>
      <c r="K252" s="15">
        <v>0.5</v>
      </c>
      <c r="M252" s="73"/>
    </row>
    <row r="253" spans="1:13" ht="15" customHeight="1" x14ac:dyDescent="0.25">
      <c r="A253" s="12">
        <v>42415</v>
      </c>
      <c r="B253" s="13"/>
      <c r="C253" s="13" t="s">
        <v>14</v>
      </c>
      <c r="D253" s="14" t="s">
        <v>24</v>
      </c>
      <c r="E253" s="13" t="s">
        <v>528</v>
      </c>
      <c r="F253" s="13" t="s">
        <v>218</v>
      </c>
      <c r="G253" s="13" t="s">
        <v>219</v>
      </c>
      <c r="H253" s="15">
        <v>320</v>
      </c>
      <c r="I253" s="15">
        <v>0</v>
      </c>
      <c r="J253" s="15">
        <v>0.5</v>
      </c>
      <c r="K253" s="15">
        <v>0.5</v>
      </c>
      <c r="M253" s="73"/>
    </row>
    <row r="254" spans="1:13" ht="15" customHeight="1" x14ac:dyDescent="0.25">
      <c r="A254" s="12">
        <v>42415</v>
      </c>
      <c r="B254" s="13"/>
      <c r="C254" s="13" t="s">
        <v>14</v>
      </c>
      <c r="D254" s="14" t="s">
        <v>24</v>
      </c>
      <c r="E254" s="13" t="s">
        <v>529</v>
      </c>
      <c r="F254" s="13" t="s">
        <v>218</v>
      </c>
      <c r="G254" s="13" t="s">
        <v>219</v>
      </c>
      <c r="H254" s="15">
        <v>320</v>
      </c>
      <c r="I254" s="15">
        <v>0</v>
      </c>
      <c r="J254" s="15">
        <v>0.5</v>
      </c>
      <c r="K254" s="15">
        <v>0.5</v>
      </c>
      <c r="M254" s="73"/>
    </row>
    <row r="255" spans="1:13" ht="15" customHeight="1" x14ac:dyDescent="0.25">
      <c r="A255" s="12">
        <v>42415</v>
      </c>
      <c r="B255" s="13"/>
      <c r="C255" s="13" t="s">
        <v>14</v>
      </c>
      <c r="D255" s="14" t="s">
        <v>24</v>
      </c>
      <c r="E255" s="13" t="s">
        <v>530</v>
      </c>
      <c r="F255" s="13" t="s">
        <v>218</v>
      </c>
      <c r="G255" s="13" t="s">
        <v>219</v>
      </c>
      <c r="H255" s="15">
        <v>320</v>
      </c>
      <c r="I255" s="15">
        <v>0</v>
      </c>
      <c r="J255" s="15">
        <v>0.5</v>
      </c>
      <c r="K255" s="15">
        <v>0.5</v>
      </c>
      <c r="M255" s="73"/>
    </row>
    <row r="256" spans="1:13" x14ac:dyDescent="0.25">
      <c r="A256" s="76">
        <v>42415</v>
      </c>
      <c r="B256" s="13" t="s">
        <v>531</v>
      </c>
      <c r="C256" s="13" t="s">
        <v>23</v>
      </c>
      <c r="D256" s="14" t="s">
        <v>54</v>
      </c>
      <c r="E256" s="13" t="s">
        <v>532</v>
      </c>
      <c r="F256" s="13" t="s">
        <v>218</v>
      </c>
      <c r="G256" s="13" t="s">
        <v>219</v>
      </c>
      <c r="H256" s="15">
        <v>320</v>
      </c>
      <c r="I256" s="15">
        <v>0</v>
      </c>
      <c r="J256" s="15">
        <v>0.5</v>
      </c>
      <c r="K256" s="15">
        <v>0.5</v>
      </c>
    </row>
    <row r="257" spans="1:13" x14ac:dyDescent="0.25">
      <c r="A257" s="76">
        <v>42415</v>
      </c>
      <c r="B257" s="13" t="s">
        <v>533</v>
      </c>
      <c r="C257" s="13" t="s">
        <v>23</v>
      </c>
      <c r="D257" s="14" t="s">
        <v>54</v>
      </c>
      <c r="E257" s="13" t="s">
        <v>534</v>
      </c>
      <c r="F257" s="13" t="s">
        <v>218</v>
      </c>
      <c r="G257" s="13" t="s">
        <v>219</v>
      </c>
      <c r="H257" s="15">
        <v>320</v>
      </c>
      <c r="I257" s="15">
        <v>0</v>
      </c>
      <c r="J257" s="15">
        <v>0.5</v>
      </c>
      <c r="K257" s="15">
        <v>0.5</v>
      </c>
    </row>
    <row r="258" spans="1:13" x14ac:dyDescent="0.25">
      <c r="A258" s="76">
        <v>42415</v>
      </c>
      <c r="B258" s="13" t="s">
        <v>535</v>
      </c>
      <c r="C258" s="13" t="s">
        <v>23</v>
      </c>
      <c r="D258" s="14" t="s">
        <v>54</v>
      </c>
      <c r="E258" s="13" t="s">
        <v>536</v>
      </c>
      <c r="F258" s="13" t="s">
        <v>218</v>
      </c>
      <c r="G258" s="13" t="s">
        <v>219</v>
      </c>
      <c r="H258" s="15">
        <v>320</v>
      </c>
      <c r="I258" s="15">
        <v>0</v>
      </c>
      <c r="J258" s="15">
        <v>0.5</v>
      </c>
      <c r="K258" s="15">
        <v>0.5</v>
      </c>
    </row>
    <row r="259" spans="1:13" x14ac:dyDescent="0.25">
      <c r="A259" s="76">
        <v>42415</v>
      </c>
      <c r="B259" s="13" t="s">
        <v>537</v>
      </c>
      <c r="C259" s="13" t="s">
        <v>23</v>
      </c>
      <c r="D259" s="14" t="s">
        <v>54</v>
      </c>
      <c r="E259" s="13" t="s">
        <v>538</v>
      </c>
      <c r="F259" s="13" t="s">
        <v>218</v>
      </c>
      <c r="G259" s="13" t="s">
        <v>219</v>
      </c>
      <c r="H259" s="15">
        <v>320</v>
      </c>
      <c r="I259" s="15">
        <v>0</v>
      </c>
      <c r="J259" s="15">
        <v>0.5</v>
      </c>
      <c r="K259" s="15">
        <v>0.5</v>
      </c>
    </row>
    <row r="260" spans="1:13" x14ac:dyDescent="0.25">
      <c r="A260" s="76">
        <v>42415</v>
      </c>
      <c r="B260" s="13" t="s">
        <v>539</v>
      </c>
      <c r="C260" s="13" t="s">
        <v>23</v>
      </c>
      <c r="D260" s="14" t="s">
        <v>42</v>
      </c>
      <c r="E260" s="13" t="s">
        <v>540</v>
      </c>
      <c r="F260" s="13" t="s">
        <v>218</v>
      </c>
      <c r="G260" s="13" t="s">
        <v>219</v>
      </c>
      <c r="H260" s="15">
        <v>320</v>
      </c>
      <c r="I260" s="15">
        <v>0</v>
      </c>
      <c r="J260" s="15">
        <v>0.5</v>
      </c>
      <c r="K260" s="15">
        <v>0.5</v>
      </c>
    </row>
    <row r="261" spans="1:13" x14ac:dyDescent="0.25">
      <c r="A261" s="76">
        <v>42415</v>
      </c>
      <c r="B261" s="13" t="s">
        <v>541</v>
      </c>
      <c r="C261" s="13" t="s">
        <v>23</v>
      </c>
      <c r="D261" s="14" t="s">
        <v>42</v>
      </c>
      <c r="E261" s="13" t="s">
        <v>542</v>
      </c>
      <c r="F261" s="13" t="s">
        <v>218</v>
      </c>
      <c r="G261" s="13" t="s">
        <v>219</v>
      </c>
      <c r="H261" s="15">
        <v>320</v>
      </c>
      <c r="I261" s="15">
        <v>0</v>
      </c>
      <c r="J261" s="15">
        <v>0.5</v>
      </c>
      <c r="K261" s="15">
        <v>0.5</v>
      </c>
    </row>
    <row r="262" spans="1:13" x14ac:dyDescent="0.25">
      <c r="A262" s="76">
        <v>42415</v>
      </c>
      <c r="B262" s="13" t="s">
        <v>543</v>
      </c>
      <c r="C262" s="13" t="s">
        <v>23</v>
      </c>
      <c r="D262" s="14" t="s">
        <v>42</v>
      </c>
      <c r="E262" s="13" t="s">
        <v>544</v>
      </c>
      <c r="F262" s="13" t="s">
        <v>218</v>
      </c>
      <c r="G262" s="13" t="s">
        <v>219</v>
      </c>
      <c r="H262" s="15">
        <v>320</v>
      </c>
      <c r="I262" s="15">
        <v>0</v>
      </c>
      <c r="J262" s="15">
        <v>0.5</v>
      </c>
      <c r="K262" s="15">
        <v>0.5</v>
      </c>
    </row>
    <row r="263" spans="1:13" x14ac:dyDescent="0.25">
      <c r="A263" s="76">
        <v>42415</v>
      </c>
      <c r="B263" s="13" t="s">
        <v>545</v>
      </c>
      <c r="C263" s="13" t="s">
        <v>23</v>
      </c>
      <c r="D263" s="14" t="s">
        <v>42</v>
      </c>
      <c r="E263" s="13" t="s">
        <v>546</v>
      </c>
      <c r="F263" s="13" t="s">
        <v>218</v>
      </c>
      <c r="G263" s="13" t="s">
        <v>219</v>
      </c>
      <c r="H263" s="15">
        <v>320</v>
      </c>
      <c r="I263" s="15">
        <v>0</v>
      </c>
      <c r="J263" s="15">
        <v>0.5</v>
      </c>
      <c r="K263" s="15">
        <v>0.5</v>
      </c>
    </row>
    <row r="264" spans="1:13" x14ac:dyDescent="0.25">
      <c r="A264" s="76">
        <v>42415</v>
      </c>
      <c r="B264" s="13" t="s">
        <v>547</v>
      </c>
      <c r="C264" s="13" t="s">
        <v>23</v>
      </c>
      <c r="D264" s="14" t="s">
        <v>67</v>
      </c>
      <c r="E264" s="13" t="s">
        <v>548</v>
      </c>
      <c r="F264" s="13" t="s">
        <v>218</v>
      </c>
      <c r="G264" s="13" t="s">
        <v>219</v>
      </c>
      <c r="H264" s="15">
        <v>320</v>
      </c>
      <c r="I264" s="15">
        <v>0</v>
      </c>
      <c r="J264" s="15">
        <v>0.5</v>
      </c>
      <c r="K264" s="15">
        <v>0.5</v>
      </c>
    </row>
    <row r="265" spans="1:13" x14ac:dyDescent="0.25">
      <c r="A265" s="76">
        <v>42415</v>
      </c>
      <c r="B265" s="13" t="s">
        <v>549</v>
      </c>
      <c r="C265" s="13" t="s">
        <v>23</v>
      </c>
      <c r="D265" s="14" t="s">
        <v>129</v>
      </c>
      <c r="E265" s="13" t="s">
        <v>550</v>
      </c>
      <c r="F265" s="13" t="s">
        <v>218</v>
      </c>
      <c r="G265" s="13" t="s">
        <v>219</v>
      </c>
      <c r="H265" s="15">
        <v>320</v>
      </c>
      <c r="I265" s="15">
        <v>0</v>
      </c>
      <c r="J265" s="15">
        <v>0.5</v>
      </c>
      <c r="K265" s="15">
        <v>0.5</v>
      </c>
    </row>
    <row r="266" spans="1:13" ht="15" customHeight="1" x14ac:dyDescent="0.25">
      <c r="A266" s="12">
        <v>42415</v>
      </c>
      <c r="B266" s="13"/>
      <c r="C266" s="13" t="s">
        <v>14</v>
      </c>
      <c r="D266" s="14" t="s">
        <v>42</v>
      </c>
      <c r="E266" s="13" t="s">
        <v>551</v>
      </c>
      <c r="F266" s="13" t="s">
        <v>218</v>
      </c>
      <c r="G266" s="13" t="s">
        <v>18</v>
      </c>
      <c r="H266" s="15">
        <v>320</v>
      </c>
      <c r="I266" s="15">
        <v>0</v>
      </c>
      <c r="J266" s="15">
        <v>0.5</v>
      </c>
      <c r="K266" s="15">
        <v>0.5</v>
      </c>
      <c r="M266" s="73"/>
    </row>
    <row r="267" spans="1:13" ht="15" customHeight="1" x14ac:dyDescent="0.25">
      <c r="A267" s="12">
        <v>42415</v>
      </c>
      <c r="B267" s="13"/>
      <c r="C267" s="13" t="s">
        <v>14</v>
      </c>
      <c r="D267" s="14" t="s">
        <v>42</v>
      </c>
      <c r="E267" s="13" t="s">
        <v>551</v>
      </c>
      <c r="F267" s="13" t="s">
        <v>218</v>
      </c>
      <c r="G267" s="13" t="s">
        <v>219</v>
      </c>
      <c r="H267" s="15">
        <v>320</v>
      </c>
      <c r="I267" s="15">
        <v>0</v>
      </c>
      <c r="J267" s="15">
        <v>0.5</v>
      </c>
      <c r="K267" s="15">
        <v>0.5</v>
      </c>
      <c r="M267" s="73"/>
    </row>
    <row r="268" spans="1:13" ht="15" customHeight="1" x14ac:dyDescent="0.25">
      <c r="A268" s="12">
        <v>42415</v>
      </c>
      <c r="B268" s="13"/>
      <c r="C268" s="13" t="s">
        <v>14</v>
      </c>
      <c r="D268" s="14" t="s">
        <v>42</v>
      </c>
      <c r="E268" s="13" t="s">
        <v>552</v>
      </c>
      <c r="F268" s="13" t="s">
        <v>218</v>
      </c>
      <c r="G268" s="13" t="s">
        <v>219</v>
      </c>
      <c r="H268" s="15">
        <v>320</v>
      </c>
      <c r="I268" s="15">
        <v>0</v>
      </c>
      <c r="J268" s="15">
        <v>0.5</v>
      </c>
      <c r="K268" s="15">
        <v>0.5</v>
      </c>
      <c r="M268" s="73"/>
    </row>
    <row r="269" spans="1:13" ht="15" customHeight="1" x14ac:dyDescent="0.25">
      <c r="A269" s="12">
        <v>42415</v>
      </c>
      <c r="B269" s="13"/>
      <c r="C269" s="13" t="s">
        <v>14</v>
      </c>
      <c r="D269" s="14" t="s">
        <v>67</v>
      </c>
      <c r="E269" s="13" t="s">
        <v>553</v>
      </c>
      <c r="F269" s="13" t="s">
        <v>218</v>
      </c>
      <c r="G269" s="13" t="s">
        <v>219</v>
      </c>
      <c r="H269" s="15">
        <v>320</v>
      </c>
      <c r="I269" s="15">
        <v>0</v>
      </c>
      <c r="J269" s="15">
        <v>0.5</v>
      </c>
      <c r="K269" s="15">
        <v>0.5</v>
      </c>
      <c r="M269" s="73"/>
    </row>
    <row r="270" spans="1:13" ht="15" customHeight="1" x14ac:dyDescent="0.25">
      <c r="A270" s="12">
        <v>42415</v>
      </c>
      <c r="B270" s="13"/>
      <c r="C270" s="13" t="s">
        <v>14</v>
      </c>
      <c r="D270" s="14" t="s">
        <v>67</v>
      </c>
      <c r="E270" s="13" t="s">
        <v>554</v>
      </c>
      <c r="F270" s="13" t="s">
        <v>218</v>
      </c>
      <c r="G270" s="13" t="s">
        <v>219</v>
      </c>
      <c r="H270" s="15">
        <v>320</v>
      </c>
      <c r="I270" s="15">
        <v>0</v>
      </c>
      <c r="J270" s="15">
        <v>0.5</v>
      </c>
      <c r="K270" s="15">
        <v>0.5</v>
      </c>
      <c r="M270" s="73"/>
    </row>
    <row r="271" spans="1:13" ht="15" customHeight="1" x14ac:dyDescent="0.25">
      <c r="A271" s="12">
        <v>42415</v>
      </c>
      <c r="B271" s="13"/>
      <c r="C271" s="13" t="s">
        <v>14</v>
      </c>
      <c r="D271" s="14" t="s">
        <v>67</v>
      </c>
      <c r="E271" s="13" t="s">
        <v>555</v>
      </c>
      <c r="F271" s="13" t="s">
        <v>218</v>
      </c>
      <c r="G271" s="13" t="s">
        <v>219</v>
      </c>
      <c r="H271" s="15">
        <v>320</v>
      </c>
      <c r="I271" s="15">
        <v>0</v>
      </c>
      <c r="J271" s="15">
        <v>0.5</v>
      </c>
      <c r="K271" s="15">
        <v>0.5</v>
      </c>
      <c r="M271" s="73"/>
    </row>
    <row r="272" spans="1:13" ht="15" customHeight="1" x14ac:dyDescent="0.25">
      <c r="A272" s="12">
        <v>42415</v>
      </c>
      <c r="B272" s="13"/>
      <c r="C272" s="13" t="s">
        <v>14</v>
      </c>
      <c r="D272" s="14" t="s">
        <v>15</v>
      </c>
      <c r="E272" s="13" t="s">
        <v>556</v>
      </c>
      <c r="F272" s="13" t="s">
        <v>218</v>
      </c>
      <c r="G272" s="13" t="s">
        <v>219</v>
      </c>
      <c r="H272" s="15">
        <v>320</v>
      </c>
      <c r="I272" s="15">
        <v>0</v>
      </c>
      <c r="J272" s="15">
        <v>0.5</v>
      </c>
      <c r="K272" s="15">
        <v>0.5</v>
      </c>
      <c r="M272" s="73"/>
    </row>
    <row r="273" spans="1:13" ht="15" customHeight="1" x14ac:dyDescent="0.25">
      <c r="A273" s="12">
        <v>42415</v>
      </c>
      <c r="B273" s="13"/>
      <c r="C273" s="13" t="s">
        <v>14</v>
      </c>
      <c r="D273" s="14" t="s">
        <v>15</v>
      </c>
      <c r="E273" s="13" t="s">
        <v>557</v>
      </c>
      <c r="F273" s="13" t="s">
        <v>218</v>
      </c>
      <c r="G273" s="13" t="s">
        <v>219</v>
      </c>
      <c r="H273" s="15">
        <v>320</v>
      </c>
      <c r="I273" s="15">
        <v>0</v>
      </c>
      <c r="J273" s="15">
        <v>0.5</v>
      </c>
      <c r="K273" s="15">
        <v>0.5</v>
      </c>
      <c r="M273" s="73"/>
    </row>
    <row r="274" spans="1:13" x14ac:dyDescent="0.25">
      <c r="A274" s="76">
        <v>42416</v>
      </c>
      <c r="B274" s="13" t="s">
        <v>13</v>
      </c>
      <c r="C274" s="13" t="s">
        <v>23</v>
      </c>
      <c r="D274" s="14" t="s">
        <v>24</v>
      </c>
      <c r="E274" s="13" t="s">
        <v>16</v>
      </c>
      <c r="F274" s="13" t="s">
        <v>218</v>
      </c>
      <c r="G274" s="13" t="s">
        <v>219</v>
      </c>
      <c r="H274" s="15">
        <v>320</v>
      </c>
      <c r="I274" s="15">
        <v>0</v>
      </c>
      <c r="J274" s="15">
        <v>0.5</v>
      </c>
      <c r="K274" s="15">
        <v>0.5</v>
      </c>
    </row>
    <row r="275" spans="1:13" x14ac:dyDescent="0.25">
      <c r="A275" s="76">
        <v>42416</v>
      </c>
      <c r="B275" s="13" t="s">
        <v>558</v>
      </c>
      <c r="C275" s="13" t="s">
        <v>23</v>
      </c>
      <c r="D275" s="14" t="s">
        <v>54</v>
      </c>
      <c r="E275" s="13" t="s">
        <v>559</v>
      </c>
      <c r="F275" s="13" t="s">
        <v>218</v>
      </c>
      <c r="G275" s="13" t="s">
        <v>219</v>
      </c>
      <c r="H275" s="15">
        <v>320</v>
      </c>
      <c r="I275" s="15">
        <v>0</v>
      </c>
      <c r="J275" s="15">
        <v>0.5</v>
      </c>
      <c r="K275" s="15">
        <v>0.5</v>
      </c>
    </row>
    <row r="276" spans="1:13" x14ac:dyDescent="0.25">
      <c r="A276" s="76">
        <v>42416</v>
      </c>
      <c r="B276" s="13" t="s">
        <v>560</v>
      </c>
      <c r="C276" s="13" t="s">
        <v>23</v>
      </c>
      <c r="D276" s="14" t="s">
        <v>54</v>
      </c>
      <c r="E276" s="13" t="s">
        <v>561</v>
      </c>
      <c r="F276" s="13" t="s">
        <v>218</v>
      </c>
      <c r="G276" s="13" t="s">
        <v>219</v>
      </c>
      <c r="H276" s="15">
        <v>320</v>
      </c>
      <c r="I276" s="15">
        <v>0</v>
      </c>
      <c r="J276" s="15">
        <v>0.5</v>
      </c>
      <c r="K276" s="15">
        <v>0.5</v>
      </c>
    </row>
    <row r="277" spans="1:13" x14ac:dyDescent="0.25">
      <c r="A277" s="76">
        <v>42416</v>
      </c>
      <c r="B277" s="13" t="s">
        <v>562</v>
      </c>
      <c r="C277" s="13" t="s">
        <v>23</v>
      </c>
      <c r="D277" s="14" t="s">
        <v>54</v>
      </c>
      <c r="E277" s="13" t="s">
        <v>563</v>
      </c>
      <c r="F277" s="13" t="s">
        <v>218</v>
      </c>
      <c r="G277" s="13" t="s">
        <v>219</v>
      </c>
      <c r="H277" s="15">
        <v>320</v>
      </c>
      <c r="I277" s="15">
        <v>0</v>
      </c>
      <c r="J277" s="15">
        <v>0.5</v>
      </c>
      <c r="K277" s="15">
        <v>0.5</v>
      </c>
    </row>
    <row r="278" spans="1:13" x14ac:dyDescent="0.25">
      <c r="A278" s="76">
        <v>42416</v>
      </c>
      <c r="B278" s="13" t="s">
        <v>564</v>
      </c>
      <c r="C278" s="13" t="s">
        <v>23</v>
      </c>
      <c r="D278" s="14" t="s">
        <v>42</v>
      </c>
      <c r="E278" s="13" t="s">
        <v>565</v>
      </c>
      <c r="F278" s="13" t="s">
        <v>218</v>
      </c>
      <c r="G278" s="13" t="s">
        <v>219</v>
      </c>
      <c r="H278" s="15">
        <v>320</v>
      </c>
      <c r="I278" s="15">
        <v>0</v>
      </c>
      <c r="J278" s="15">
        <v>0.5</v>
      </c>
      <c r="K278" s="15">
        <v>0.5</v>
      </c>
    </row>
    <row r="279" spans="1:13" x14ac:dyDescent="0.25">
      <c r="A279" s="76">
        <v>42416</v>
      </c>
      <c r="B279" s="13" t="s">
        <v>566</v>
      </c>
      <c r="C279" s="13" t="s">
        <v>23</v>
      </c>
      <c r="D279" s="14" t="s">
        <v>42</v>
      </c>
      <c r="E279" s="13" t="s">
        <v>567</v>
      </c>
      <c r="F279" s="13" t="s">
        <v>218</v>
      </c>
      <c r="G279" s="13" t="s">
        <v>219</v>
      </c>
      <c r="H279" s="15">
        <v>320</v>
      </c>
      <c r="I279" s="15">
        <v>0</v>
      </c>
      <c r="J279" s="15">
        <v>0.5</v>
      </c>
      <c r="K279" s="15">
        <v>0.5</v>
      </c>
    </row>
    <row r="280" spans="1:13" x14ac:dyDescent="0.25">
      <c r="A280" s="76">
        <v>42416</v>
      </c>
      <c r="B280" s="13" t="s">
        <v>568</v>
      </c>
      <c r="C280" s="13" t="s">
        <v>23</v>
      </c>
      <c r="D280" s="14" t="s">
        <v>42</v>
      </c>
      <c r="E280" s="13" t="s">
        <v>569</v>
      </c>
      <c r="F280" s="13" t="s">
        <v>218</v>
      </c>
      <c r="G280" s="13" t="s">
        <v>219</v>
      </c>
      <c r="H280" s="15">
        <v>320</v>
      </c>
      <c r="I280" s="15">
        <v>0</v>
      </c>
      <c r="J280" s="15">
        <v>0.5</v>
      </c>
      <c r="K280" s="15">
        <v>0.5</v>
      </c>
    </row>
    <row r="281" spans="1:13" x14ac:dyDescent="0.25">
      <c r="A281" s="76">
        <v>42416</v>
      </c>
      <c r="B281" s="13" t="s">
        <v>570</v>
      </c>
      <c r="C281" s="13" t="s">
        <v>23</v>
      </c>
      <c r="D281" s="14" t="s">
        <v>42</v>
      </c>
      <c r="E281" s="13" t="s">
        <v>571</v>
      </c>
      <c r="F281" s="13" t="s">
        <v>218</v>
      </c>
      <c r="G281" s="13" t="s">
        <v>219</v>
      </c>
      <c r="H281" s="15">
        <v>320</v>
      </c>
      <c r="I281" s="15">
        <v>0</v>
      </c>
      <c r="J281" s="15">
        <v>0.5</v>
      </c>
      <c r="K281" s="15">
        <v>0.5</v>
      </c>
    </row>
    <row r="282" spans="1:13" x14ac:dyDescent="0.25">
      <c r="A282" s="76">
        <v>42416</v>
      </c>
      <c r="B282" s="13" t="s">
        <v>572</v>
      </c>
      <c r="C282" s="13" t="s">
        <v>23</v>
      </c>
      <c r="D282" s="14" t="s">
        <v>67</v>
      </c>
      <c r="E282" s="13" t="s">
        <v>573</v>
      </c>
      <c r="F282" s="13" t="s">
        <v>218</v>
      </c>
      <c r="G282" s="13" t="s">
        <v>219</v>
      </c>
      <c r="H282" s="15">
        <v>320</v>
      </c>
      <c r="I282" s="15">
        <v>0</v>
      </c>
      <c r="J282" s="15">
        <v>0.5</v>
      </c>
      <c r="K282" s="15">
        <v>0.5</v>
      </c>
    </row>
    <row r="283" spans="1:13" x14ac:dyDescent="0.25">
      <c r="A283" s="76">
        <v>42416</v>
      </c>
      <c r="B283" s="13" t="s">
        <v>574</v>
      </c>
      <c r="C283" s="13" t="s">
        <v>23</v>
      </c>
      <c r="D283" s="14" t="s">
        <v>67</v>
      </c>
      <c r="E283" s="13" t="s">
        <v>575</v>
      </c>
      <c r="F283" s="13" t="s">
        <v>218</v>
      </c>
      <c r="G283" s="13" t="s">
        <v>219</v>
      </c>
      <c r="H283" s="15">
        <v>320</v>
      </c>
      <c r="I283" s="15">
        <v>0</v>
      </c>
      <c r="J283" s="15">
        <v>0.5</v>
      </c>
      <c r="K283" s="15">
        <v>0.5</v>
      </c>
    </row>
    <row r="284" spans="1:13" x14ac:dyDescent="0.25">
      <c r="A284" s="76">
        <v>42416</v>
      </c>
      <c r="B284" s="13" t="s">
        <v>576</v>
      </c>
      <c r="C284" s="13" t="s">
        <v>23</v>
      </c>
      <c r="D284" s="14" t="s">
        <v>129</v>
      </c>
      <c r="E284" s="13" t="s">
        <v>577</v>
      </c>
      <c r="F284" s="13" t="s">
        <v>218</v>
      </c>
      <c r="G284" s="13" t="s">
        <v>219</v>
      </c>
      <c r="H284" s="15">
        <v>320</v>
      </c>
      <c r="I284" s="15">
        <v>0</v>
      </c>
      <c r="J284" s="15">
        <v>0.5</v>
      </c>
      <c r="K284" s="15">
        <v>0.5</v>
      </c>
    </row>
    <row r="285" spans="1:13" x14ac:dyDescent="0.25">
      <c r="A285" s="76">
        <v>42416</v>
      </c>
      <c r="B285" s="13" t="s">
        <v>578</v>
      </c>
      <c r="C285" s="13" t="s">
        <v>23</v>
      </c>
      <c r="D285" s="14" t="s">
        <v>129</v>
      </c>
      <c r="E285" s="13" t="s">
        <v>579</v>
      </c>
      <c r="F285" s="13" t="s">
        <v>218</v>
      </c>
      <c r="G285" s="13" t="s">
        <v>219</v>
      </c>
      <c r="H285" s="15">
        <v>320</v>
      </c>
      <c r="I285" s="15">
        <v>0</v>
      </c>
      <c r="J285" s="15">
        <v>0.5</v>
      </c>
      <c r="K285" s="15">
        <v>0.5</v>
      </c>
    </row>
    <row r="286" spans="1:13" x14ac:dyDescent="0.25">
      <c r="A286" s="76">
        <v>42416</v>
      </c>
      <c r="B286" s="13" t="s">
        <v>580</v>
      </c>
      <c r="C286" s="13" t="s">
        <v>23</v>
      </c>
      <c r="D286" s="14" t="s">
        <v>129</v>
      </c>
      <c r="E286" s="13" t="s">
        <v>581</v>
      </c>
      <c r="F286" s="13" t="s">
        <v>218</v>
      </c>
      <c r="G286" s="13" t="s">
        <v>219</v>
      </c>
      <c r="H286" s="15">
        <v>320</v>
      </c>
      <c r="I286" s="15">
        <v>0</v>
      </c>
      <c r="J286" s="15">
        <v>0.5</v>
      </c>
      <c r="K286" s="15">
        <v>0.5</v>
      </c>
    </row>
    <row r="287" spans="1:13" x14ac:dyDescent="0.25">
      <c r="A287" s="76">
        <v>42416</v>
      </c>
      <c r="B287" s="13" t="s">
        <v>582</v>
      </c>
      <c r="C287" s="13" t="s">
        <v>23</v>
      </c>
      <c r="D287" s="14" t="s">
        <v>129</v>
      </c>
      <c r="E287" s="13" t="s">
        <v>583</v>
      </c>
      <c r="F287" s="13" t="s">
        <v>218</v>
      </c>
      <c r="G287" s="13" t="s">
        <v>219</v>
      </c>
      <c r="H287" s="15">
        <v>320</v>
      </c>
      <c r="I287" s="15">
        <v>0</v>
      </c>
      <c r="J287" s="15">
        <v>0.5</v>
      </c>
      <c r="K287" s="15">
        <v>0.5</v>
      </c>
    </row>
    <row r="288" spans="1:13" ht="15" customHeight="1" x14ac:dyDescent="0.25">
      <c r="A288" s="12">
        <v>42416</v>
      </c>
      <c r="B288" s="13"/>
      <c r="C288" s="13" t="s">
        <v>14</v>
      </c>
      <c r="D288" s="14" t="s">
        <v>15</v>
      </c>
      <c r="E288" s="13" t="s">
        <v>584</v>
      </c>
      <c r="F288" s="13" t="s">
        <v>218</v>
      </c>
      <c r="G288" s="13" t="s">
        <v>219</v>
      </c>
      <c r="H288" s="15">
        <v>320</v>
      </c>
      <c r="I288" s="15">
        <v>0</v>
      </c>
      <c r="J288" s="15">
        <v>0.5</v>
      </c>
      <c r="K288" s="15">
        <v>0.5</v>
      </c>
      <c r="M288" s="73"/>
    </row>
    <row r="289" spans="1:13" ht="15" customHeight="1" x14ac:dyDescent="0.25">
      <c r="A289" s="12">
        <v>42416</v>
      </c>
      <c r="B289" s="13"/>
      <c r="C289" s="13" t="s">
        <v>14</v>
      </c>
      <c r="D289" s="14" t="s">
        <v>15</v>
      </c>
      <c r="E289" s="13" t="s">
        <v>585</v>
      </c>
      <c r="F289" s="13" t="s">
        <v>218</v>
      </c>
      <c r="G289" s="13" t="s">
        <v>219</v>
      </c>
      <c r="H289" s="15">
        <v>320</v>
      </c>
      <c r="I289" s="15">
        <v>0</v>
      </c>
      <c r="J289" s="15">
        <v>0.5</v>
      </c>
      <c r="K289" s="15">
        <v>0.5</v>
      </c>
      <c r="M289" s="73"/>
    </row>
    <row r="290" spans="1:13" x14ac:dyDescent="0.25">
      <c r="A290" s="76">
        <v>42416</v>
      </c>
      <c r="B290" s="13" t="s">
        <v>586</v>
      </c>
      <c r="C290" s="13" t="s">
        <v>23</v>
      </c>
      <c r="D290" s="14" t="s">
        <v>24</v>
      </c>
      <c r="E290" s="13" t="s">
        <v>587</v>
      </c>
      <c r="F290" s="13" t="s">
        <v>218</v>
      </c>
      <c r="G290" s="13" t="s">
        <v>219</v>
      </c>
      <c r="H290" s="15">
        <v>320</v>
      </c>
      <c r="I290" s="15">
        <v>0</v>
      </c>
      <c r="J290" s="15">
        <v>0.5</v>
      </c>
      <c r="K290" s="15">
        <v>0.5</v>
      </c>
    </row>
    <row r="291" spans="1:13" x14ac:dyDescent="0.25">
      <c r="A291" s="76">
        <v>42416</v>
      </c>
      <c r="B291" s="13" t="s">
        <v>588</v>
      </c>
      <c r="C291" s="13" t="s">
        <v>23</v>
      </c>
      <c r="D291" s="14" t="s">
        <v>24</v>
      </c>
      <c r="E291" s="13" t="s">
        <v>589</v>
      </c>
      <c r="F291" s="13" t="s">
        <v>218</v>
      </c>
      <c r="G291" s="13" t="s">
        <v>219</v>
      </c>
      <c r="H291" s="15">
        <v>320</v>
      </c>
      <c r="I291" s="15">
        <v>0</v>
      </c>
      <c r="J291" s="15">
        <v>0.5</v>
      </c>
      <c r="K291" s="15">
        <v>0.5</v>
      </c>
    </row>
    <row r="292" spans="1:13" x14ac:dyDescent="0.25">
      <c r="A292" s="76">
        <v>42416</v>
      </c>
      <c r="B292" s="13" t="s">
        <v>590</v>
      </c>
      <c r="C292" s="13" t="s">
        <v>23</v>
      </c>
      <c r="D292" s="14" t="s">
        <v>24</v>
      </c>
      <c r="E292" s="13" t="s">
        <v>591</v>
      </c>
      <c r="F292" s="13" t="s">
        <v>218</v>
      </c>
      <c r="G292" s="13" t="s">
        <v>219</v>
      </c>
      <c r="H292" s="15">
        <v>320</v>
      </c>
      <c r="I292" s="15">
        <v>0</v>
      </c>
      <c r="J292" s="15">
        <v>0.5</v>
      </c>
      <c r="K292" s="15">
        <v>0.5</v>
      </c>
    </row>
    <row r="293" spans="1:13" x14ac:dyDescent="0.25">
      <c r="A293" s="76">
        <v>42416</v>
      </c>
      <c r="B293" s="13" t="s">
        <v>50</v>
      </c>
      <c r="C293" s="13" t="s">
        <v>23</v>
      </c>
      <c r="D293" s="14" t="s">
        <v>24</v>
      </c>
      <c r="E293" s="13" t="s">
        <v>51</v>
      </c>
      <c r="F293" s="13" t="s">
        <v>218</v>
      </c>
      <c r="G293" s="13" t="s">
        <v>219</v>
      </c>
      <c r="H293" s="15">
        <v>320</v>
      </c>
      <c r="I293" s="15">
        <v>0</v>
      </c>
      <c r="J293" s="15">
        <v>0.5</v>
      </c>
      <c r="K293" s="15">
        <v>0.5</v>
      </c>
    </row>
    <row r="294" spans="1:13" x14ac:dyDescent="0.25">
      <c r="A294" s="76">
        <v>42416</v>
      </c>
      <c r="B294" s="13" t="s">
        <v>592</v>
      </c>
      <c r="C294" s="13" t="s">
        <v>23</v>
      </c>
      <c r="D294" s="14" t="s">
        <v>54</v>
      </c>
      <c r="E294" s="13" t="s">
        <v>593</v>
      </c>
      <c r="F294" s="13" t="s">
        <v>218</v>
      </c>
      <c r="G294" s="13" t="s">
        <v>219</v>
      </c>
      <c r="H294" s="15">
        <v>320</v>
      </c>
      <c r="I294" s="15">
        <v>0</v>
      </c>
      <c r="J294" s="15">
        <v>0.5</v>
      </c>
      <c r="K294" s="15">
        <v>0.5</v>
      </c>
    </row>
    <row r="295" spans="1:13" x14ac:dyDescent="0.25">
      <c r="A295" s="76">
        <v>42416</v>
      </c>
      <c r="B295" s="13" t="s">
        <v>594</v>
      </c>
      <c r="C295" s="13" t="s">
        <v>23</v>
      </c>
      <c r="D295" s="14" t="s">
        <v>42</v>
      </c>
      <c r="E295" s="13" t="s">
        <v>595</v>
      </c>
      <c r="F295" s="13" t="s">
        <v>218</v>
      </c>
      <c r="G295" s="13" t="s">
        <v>219</v>
      </c>
      <c r="H295" s="15">
        <v>320</v>
      </c>
      <c r="I295" s="15">
        <v>0</v>
      </c>
      <c r="J295" s="15">
        <v>0.5</v>
      </c>
      <c r="K295" s="15">
        <v>0.5</v>
      </c>
    </row>
    <row r="296" spans="1:13" x14ac:dyDescent="0.25">
      <c r="A296" s="76">
        <v>42416</v>
      </c>
      <c r="B296" s="13" t="s">
        <v>53</v>
      </c>
      <c r="C296" s="13" t="s">
        <v>23</v>
      </c>
      <c r="D296" s="14" t="s">
        <v>42</v>
      </c>
      <c r="E296" s="13" t="s">
        <v>55</v>
      </c>
      <c r="F296" s="13" t="s">
        <v>218</v>
      </c>
      <c r="G296" s="13" t="s">
        <v>219</v>
      </c>
      <c r="H296" s="15">
        <v>320</v>
      </c>
      <c r="I296" s="15">
        <v>0</v>
      </c>
      <c r="J296" s="15">
        <v>0.5</v>
      </c>
      <c r="K296" s="15">
        <v>0.5</v>
      </c>
    </row>
    <row r="297" spans="1:13" x14ac:dyDescent="0.25">
      <c r="A297" s="76">
        <v>42416</v>
      </c>
      <c r="B297" s="13" t="s">
        <v>596</v>
      </c>
      <c r="C297" s="13" t="s">
        <v>23</v>
      </c>
      <c r="D297" s="14" t="s">
        <v>67</v>
      </c>
      <c r="E297" s="13" t="s">
        <v>597</v>
      </c>
      <c r="F297" s="13" t="s">
        <v>218</v>
      </c>
      <c r="G297" s="13" t="s">
        <v>219</v>
      </c>
      <c r="H297" s="15">
        <v>320</v>
      </c>
      <c r="I297" s="15">
        <v>0</v>
      </c>
      <c r="J297" s="15">
        <v>0.5</v>
      </c>
      <c r="K297" s="15">
        <v>0.5</v>
      </c>
    </row>
    <row r="298" spans="1:13" x14ac:dyDescent="0.25">
      <c r="A298" s="76">
        <v>42416</v>
      </c>
      <c r="B298" s="13" t="s">
        <v>598</v>
      </c>
      <c r="C298" s="13" t="s">
        <v>23</v>
      </c>
      <c r="D298" s="14" t="s">
        <v>67</v>
      </c>
      <c r="E298" s="13" t="s">
        <v>599</v>
      </c>
      <c r="F298" s="13" t="s">
        <v>218</v>
      </c>
      <c r="G298" s="13" t="s">
        <v>219</v>
      </c>
      <c r="H298" s="15">
        <v>320</v>
      </c>
      <c r="I298" s="15">
        <v>0</v>
      </c>
      <c r="J298" s="15">
        <v>0.5</v>
      </c>
      <c r="K298" s="15">
        <v>0.5</v>
      </c>
    </row>
    <row r="299" spans="1:13" x14ac:dyDescent="0.25">
      <c r="A299" s="76">
        <v>42416</v>
      </c>
      <c r="B299" s="13" t="s">
        <v>600</v>
      </c>
      <c r="C299" s="13" t="s">
        <v>23</v>
      </c>
      <c r="D299" s="14" t="s">
        <v>129</v>
      </c>
      <c r="E299" s="13" t="s">
        <v>601</v>
      </c>
      <c r="F299" s="13" t="s">
        <v>218</v>
      </c>
      <c r="G299" s="13" t="s">
        <v>219</v>
      </c>
      <c r="H299" s="15">
        <v>320</v>
      </c>
      <c r="I299" s="15">
        <v>0</v>
      </c>
      <c r="J299" s="15">
        <v>0.5</v>
      </c>
      <c r="K299" s="15">
        <v>0.5</v>
      </c>
    </row>
    <row r="300" spans="1:13" x14ac:dyDescent="0.25">
      <c r="A300" s="76">
        <v>42416</v>
      </c>
      <c r="B300" s="13" t="s">
        <v>602</v>
      </c>
      <c r="C300" s="13" t="s">
        <v>23</v>
      </c>
      <c r="D300" s="14" t="s">
        <v>129</v>
      </c>
      <c r="E300" s="13" t="s">
        <v>603</v>
      </c>
      <c r="F300" s="13" t="s">
        <v>218</v>
      </c>
      <c r="G300" s="13" t="s">
        <v>219</v>
      </c>
      <c r="H300" s="15">
        <v>320</v>
      </c>
      <c r="I300" s="15">
        <v>0</v>
      </c>
      <c r="J300" s="15">
        <v>0.5</v>
      </c>
      <c r="K300" s="15">
        <v>0.5</v>
      </c>
    </row>
    <row r="301" spans="1:13" x14ac:dyDescent="0.25">
      <c r="A301" s="76">
        <v>42416</v>
      </c>
      <c r="B301" s="13" t="s">
        <v>604</v>
      </c>
      <c r="C301" s="13" t="s">
        <v>23</v>
      </c>
      <c r="D301" s="14" t="s">
        <v>129</v>
      </c>
      <c r="E301" s="13" t="s">
        <v>605</v>
      </c>
      <c r="F301" s="13" t="s">
        <v>218</v>
      </c>
      <c r="G301" s="13" t="s">
        <v>219</v>
      </c>
      <c r="H301" s="15">
        <v>320</v>
      </c>
      <c r="I301" s="15">
        <v>0</v>
      </c>
      <c r="J301" s="15">
        <v>0.5</v>
      </c>
      <c r="K301" s="15">
        <v>0.5</v>
      </c>
    </row>
    <row r="302" spans="1:13" x14ac:dyDescent="0.25">
      <c r="A302" s="76">
        <v>42416</v>
      </c>
      <c r="B302" s="13" t="s">
        <v>606</v>
      </c>
      <c r="C302" s="13" t="s">
        <v>23</v>
      </c>
      <c r="D302" s="14" t="s">
        <v>129</v>
      </c>
      <c r="E302" s="13" t="s">
        <v>607</v>
      </c>
      <c r="F302" s="13" t="s">
        <v>218</v>
      </c>
      <c r="G302" s="13" t="s">
        <v>219</v>
      </c>
      <c r="H302" s="15">
        <v>320</v>
      </c>
      <c r="I302" s="15">
        <v>0</v>
      </c>
      <c r="J302" s="15">
        <v>0.5</v>
      </c>
      <c r="K302" s="15">
        <v>0.5</v>
      </c>
    </row>
    <row r="303" spans="1:13" ht="15" customHeight="1" x14ac:dyDescent="0.25">
      <c r="A303" s="12">
        <v>42416</v>
      </c>
      <c r="B303" s="13"/>
      <c r="C303" s="13" t="s">
        <v>14</v>
      </c>
      <c r="D303" s="14" t="s">
        <v>129</v>
      </c>
      <c r="E303" s="13" t="s">
        <v>608</v>
      </c>
      <c r="F303" s="13" t="s">
        <v>218</v>
      </c>
      <c r="G303" s="13" t="s">
        <v>219</v>
      </c>
      <c r="H303" s="15">
        <v>320</v>
      </c>
      <c r="I303" s="15">
        <v>0</v>
      </c>
      <c r="J303" s="15">
        <v>0.5</v>
      </c>
      <c r="K303" s="15">
        <v>0.5</v>
      </c>
      <c r="M303" s="73"/>
    </row>
    <row r="304" spans="1:13" ht="15" customHeight="1" x14ac:dyDescent="0.25">
      <c r="A304" s="12">
        <v>42416</v>
      </c>
      <c r="B304" s="13"/>
      <c r="C304" s="13" t="s">
        <v>14</v>
      </c>
      <c r="D304" s="14" t="s">
        <v>129</v>
      </c>
      <c r="E304" s="13" t="s">
        <v>609</v>
      </c>
      <c r="F304" s="13" t="s">
        <v>218</v>
      </c>
      <c r="G304" s="13" t="s">
        <v>219</v>
      </c>
      <c r="H304" s="15">
        <v>320</v>
      </c>
      <c r="I304" s="15">
        <v>0</v>
      </c>
      <c r="J304" s="15">
        <v>0.5</v>
      </c>
      <c r="K304" s="15">
        <v>0.5</v>
      </c>
      <c r="M304" s="73"/>
    </row>
    <row r="305" spans="1:13" ht="15" customHeight="1" x14ac:dyDescent="0.25">
      <c r="A305" s="12">
        <v>42416</v>
      </c>
      <c r="B305" s="13"/>
      <c r="C305" s="13" t="s">
        <v>14</v>
      </c>
      <c r="D305" s="14" t="s">
        <v>129</v>
      </c>
      <c r="E305" s="13" t="s">
        <v>68</v>
      </c>
      <c r="F305" s="13" t="s">
        <v>218</v>
      </c>
      <c r="G305" s="13" t="s">
        <v>219</v>
      </c>
      <c r="H305" s="15">
        <v>320</v>
      </c>
      <c r="I305" s="15">
        <v>0</v>
      </c>
      <c r="J305" s="15">
        <v>0.5</v>
      </c>
      <c r="K305" s="15">
        <v>0.5</v>
      </c>
      <c r="M305" s="73"/>
    </row>
    <row r="306" spans="1:13" ht="15" customHeight="1" x14ac:dyDescent="0.25">
      <c r="A306" s="12">
        <v>42416</v>
      </c>
      <c r="B306" s="13"/>
      <c r="C306" s="13" t="s">
        <v>14</v>
      </c>
      <c r="D306" s="14" t="s">
        <v>129</v>
      </c>
      <c r="E306" s="13" t="s">
        <v>610</v>
      </c>
      <c r="F306" s="13" t="s">
        <v>218</v>
      </c>
      <c r="G306" s="13" t="s">
        <v>219</v>
      </c>
      <c r="H306" s="15">
        <v>320</v>
      </c>
      <c r="I306" s="15">
        <v>0</v>
      </c>
      <c r="J306" s="15">
        <v>0.5</v>
      </c>
      <c r="K306" s="15">
        <v>0.5</v>
      </c>
      <c r="M306" s="73"/>
    </row>
    <row r="307" spans="1:13" ht="15" customHeight="1" x14ac:dyDescent="0.25">
      <c r="A307" s="12">
        <v>42416</v>
      </c>
      <c r="B307" s="13"/>
      <c r="C307" s="13" t="s">
        <v>14</v>
      </c>
      <c r="D307" s="14" t="s">
        <v>15</v>
      </c>
      <c r="E307" s="13" t="s">
        <v>611</v>
      </c>
      <c r="F307" s="13" t="s">
        <v>218</v>
      </c>
      <c r="G307" s="13" t="s">
        <v>219</v>
      </c>
      <c r="H307" s="15">
        <v>320</v>
      </c>
      <c r="I307" s="15">
        <v>0</v>
      </c>
      <c r="J307" s="15">
        <v>0.5</v>
      </c>
      <c r="K307" s="15">
        <v>0.5</v>
      </c>
      <c r="M307" s="73"/>
    </row>
    <row r="308" spans="1:13" x14ac:dyDescent="0.25">
      <c r="A308" s="76">
        <v>42416</v>
      </c>
      <c r="B308" s="13" t="s">
        <v>612</v>
      </c>
      <c r="C308" s="13" t="s">
        <v>23</v>
      </c>
      <c r="D308" s="14" t="s">
        <v>67</v>
      </c>
      <c r="E308" s="13" t="s">
        <v>613</v>
      </c>
      <c r="F308" s="13" t="s">
        <v>218</v>
      </c>
      <c r="G308" s="13" t="s">
        <v>219</v>
      </c>
      <c r="H308" s="15">
        <v>320</v>
      </c>
      <c r="I308" s="15">
        <v>0</v>
      </c>
      <c r="J308" s="15">
        <v>0.5</v>
      </c>
      <c r="K308" s="15">
        <v>0.5</v>
      </c>
    </row>
    <row r="309" spans="1:13" ht="15" customHeight="1" x14ac:dyDescent="0.25">
      <c r="A309" s="12">
        <v>42416</v>
      </c>
      <c r="B309" s="13"/>
      <c r="C309" s="13" t="s">
        <v>14</v>
      </c>
      <c r="D309" s="14" t="s">
        <v>67</v>
      </c>
      <c r="E309" s="13" t="s">
        <v>614</v>
      </c>
      <c r="F309" s="13" t="s">
        <v>218</v>
      </c>
      <c r="G309" s="13" t="s">
        <v>219</v>
      </c>
      <c r="H309" s="15">
        <v>320</v>
      </c>
      <c r="I309" s="15">
        <v>0</v>
      </c>
      <c r="J309" s="15">
        <v>0.5</v>
      </c>
      <c r="K309" s="15">
        <v>0.5</v>
      </c>
      <c r="M309" s="73"/>
    </row>
    <row r="310" spans="1:13" ht="15" customHeight="1" x14ac:dyDescent="0.25">
      <c r="A310" s="12">
        <v>42416</v>
      </c>
      <c r="B310" s="13"/>
      <c r="C310" s="13" t="s">
        <v>14</v>
      </c>
      <c r="D310" s="14" t="s">
        <v>67</v>
      </c>
      <c r="E310" s="13" t="s">
        <v>615</v>
      </c>
      <c r="F310" s="13" t="s">
        <v>218</v>
      </c>
      <c r="G310" s="13" t="s">
        <v>219</v>
      </c>
      <c r="H310" s="15">
        <v>320</v>
      </c>
      <c r="I310" s="15">
        <v>0</v>
      </c>
      <c r="J310" s="15">
        <v>0.5</v>
      </c>
      <c r="K310" s="15">
        <v>0.5</v>
      </c>
      <c r="M310" s="73"/>
    </row>
    <row r="311" spans="1:13" ht="15" customHeight="1" x14ac:dyDescent="0.25">
      <c r="A311" s="12">
        <v>42416</v>
      </c>
      <c r="B311" s="13"/>
      <c r="C311" s="13" t="s">
        <v>14</v>
      </c>
      <c r="D311" s="14" t="s">
        <v>67</v>
      </c>
      <c r="E311" s="13" t="s">
        <v>616</v>
      </c>
      <c r="F311" s="13" t="s">
        <v>218</v>
      </c>
      <c r="G311" s="13" t="s">
        <v>219</v>
      </c>
      <c r="H311" s="15">
        <v>320</v>
      </c>
      <c r="I311" s="15">
        <v>0</v>
      </c>
      <c r="J311" s="15">
        <v>0.5</v>
      </c>
      <c r="K311" s="15">
        <v>0.5</v>
      </c>
      <c r="M311" s="73"/>
    </row>
    <row r="312" spans="1:13" ht="15" customHeight="1" x14ac:dyDescent="0.25">
      <c r="A312" s="12">
        <v>42416</v>
      </c>
      <c r="B312" s="13"/>
      <c r="C312" s="13" t="s">
        <v>14</v>
      </c>
      <c r="D312" s="14" t="s">
        <v>67</v>
      </c>
      <c r="E312" s="13" t="s">
        <v>617</v>
      </c>
      <c r="F312" s="13" t="s">
        <v>218</v>
      </c>
      <c r="G312" s="13" t="s">
        <v>219</v>
      </c>
      <c r="H312" s="15">
        <v>320</v>
      </c>
      <c r="I312" s="15">
        <v>0</v>
      </c>
      <c r="J312" s="15">
        <v>0.5</v>
      </c>
      <c r="K312" s="15">
        <v>0.5</v>
      </c>
      <c r="M312" s="73"/>
    </row>
    <row r="313" spans="1:13" ht="15" customHeight="1" x14ac:dyDescent="0.25">
      <c r="A313" s="12">
        <v>42416</v>
      </c>
      <c r="B313" s="13"/>
      <c r="C313" s="13" t="s">
        <v>14</v>
      </c>
      <c r="D313" s="14" t="s">
        <v>67</v>
      </c>
      <c r="E313" s="13" t="s">
        <v>618</v>
      </c>
      <c r="F313" s="13" t="s">
        <v>218</v>
      </c>
      <c r="G313" s="13" t="s">
        <v>219</v>
      </c>
      <c r="H313" s="15">
        <v>320</v>
      </c>
      <c r="I313" s="15">
        <v>0</v>
      </c>
      <c r="J313" s="15">
        <v>0.5</v>
      </c>
      <c r="K313" s="15">
        <v>0.5</v>
      </c>
      <c r="M313" s="73"/>
    </row>
    <row r="314" spans="1:13" ht="15" customHeight="1" x14ac:dyDescent="0.25">
      <c r="A314" s="12">
        <v>42416</v>
      </c>
      <c r="B314" s="13"/>
      <c r="C314" s="13" t="s">
        <v>14</v>
      </c>
      <c r="D314" s="14" t="s">
        <v>67</v>
      </c>
      <c r="E314" s="13" t="s">
        <v>619</v>
      </c>
      <c r="F314" s="13" t="s">
        <v>218</v>
      </c>
      <c r="G314" s="13" t="s">
        <v>219</v>
      </c>
      <c r="H314" s="15">
        <v>320</v>
      </c>
      <c r="I314" s="15">
        <v>0</v>
      </c>
      <c r="J314" s="15">
        <v>0.5</v>
      </c>
      <c r="K314" s="15">
        <v>0.5</v>
      </c>
      <c r="M314" s="73"/>
    </row>
    <row r="315" spans="1:13" ht="15" customHeight="1" x14ac:dyDescent="0.25">
      <c r="A315" s="12">
        <v>42416</v>
      </c>
      <c r="B315" s="13"/>
      <c r="C315" s="13" t="s">
        <v>14</v>
      </c>
      <c r="D315" s="14" t="s">
        <v>67</v>
      </c>
      <c r="E315" s="13" t="s">
        <v>620</v>
      </c>
      <c r="F315" s="13" t="s">
        <v>218</v>
      </c>
      <c r="G315" s="13" t="s">
        <v>219</v>
      </c>
      <c r="H315" s="15">
        <v>320</v>
      </c>
      <c r="I315" s="15">
        <v>0</v>
      </c>
      <c r="J315" s="15">
        <v>0.5</v>
      </c>
      <c r="K315" s="15">
        <v>0.5</v>
      </c>
      <c r="M315" s="73"/>
    </row>
    <row r="316" spans="1:13" x14ac:dyDescent="0.25">
      <c r="A316" s="76">
        <v>42416</v>
      </c>
      <c r="B316" s="13" t="s">
        <v>621</v>
      </c>
      <c r="C316" s="13" t="s">
        <v>23</v>
      </c>
      <c r="D316" s="14" t="s">
        <v>54</v>
      </c>
      <c r="E316" s="13" t="s">
        <v>622</v>
      </c>
      <c r="F316" s="13" t="s">
        <v>218</v>
      </c>
      <c r="G316" s="13" t="s">
        <v>219</v>
      </c>
      <c r="H316" s="15">
        <v>320</v>
      </c>
      <c r="I316" s="15">
        <v>0</v>
      </c>
      <c r="J316" s="15">
        <v>0.5</v>
      </c>
      <c r="K316" s="15">
        <v>0.5</v>
      </c>
    </row>
    <row r="317" spans="1:13" x14ac:dyDescent="0.25">
      <c r="A317" s="76">
        <v>42416</v>
      </c>
      <c r="B317" s="13" t="s">
        <v>623</v>
      </c>
      <c r="C317" s="13" t="s">
        <v>23</v>
      </c>
      <c r="D317" s="14" t="s">
        <v>67</v>
      </c>
      <c r="E317" s="13" t="s">
        <v>624</v>
      </c>
      <c r="F317" s="13" t="s">
        <v>218</v>
      </c>
      <c r="G317" s="13" t="s">
        <v>219</v>
      </c>
      <c r="H317" s="15">
        <v>320</v>
      </c>
      <c r="I317" s="15">
        <v>0</v>
      </c>
      <c r="J317" s="15">
        <v>0.5</v>
      </c>
      <c r="K317" s="15">
        <v>0.5</v>
      </c>
    </row>
    <row r="318" spans="1:13" x14ac:dyDescent="0.25">
      <c r="A318" s="76">
        <v>42416</v>
      </c>
      <c r="B318" s="13" t="s">
        <v>83</v>
      </c>
      <c r="C318" s="13" t="s">
        <v>23</v>
      </c>
      <c r="D318" s="14" t="s">
        <v>67</v>
      </c>
      <c r="E318" s="13" t="s">
        <v>84</v>
      </c>
      <c r="F318" s="13" t="s">
        <v>218</v>
      </c>
      <c r="G318" s="13" t="s">
        <v>219</v>
      </c>
      <c r="H318" s="15">
        <v>320</v>
      </c>
      <c r="I318" s="15">
        <v>0</v>
      </c>
      <c r="J318" s="15">
        <v>0.5</v>
      </c>
      <c r="K318" s="15">
        <v>0.5</v>
      </c>
    </row>
    <row r="319" spans="1:13" x14ac:dyDescent="0.25">
      <c r="A319" s="76">
        <v>42416</v>
      </c>
      <c r="B319" s="13" t="s">
        <v>625</v>
      </c>
      <c r="C319" s="13" t="s">
        <v>23</v>
      </c>
      <c r="D319" s="14" t="s">
        <v>42</v>
      </c>
      <c r="E319" s="13" t="s">
        <v>626</v>
      </c>
      <c r="F319" s="13" t="s">
        <v>218</v>
      </c>
      <c r="G319" s="13" t="s">
        <v>219</v>
      </c>
      <c r="H319" s="15">
        <v>320</v>
      </c>
      <c r="I319" s="15">
        <v>0</v>
      </c>
      <c r="J319" s="15">
        <v>0.5</v>
      </c>
      <c r="K319" s="15">
        <v>0.5</v>
      </c>
    </row>
    <row r="320" spans="1:13" x14ac:dyDescent="0.25">
      <c r="A320" s="76">
        <v>42416</v>
      </c>
      <c r="B320" s="13" t="s">
        <v>627</v>
      </c>
      <c r="C320" s="13" t="s">
        <v>23</v>
      </c>
      <c r="D320" s="14" t="s">
        <v>24</v>
      </c>
      <c r="E320" s="13" t="s">
        <v>628</v>
      </c>
      <c r="F320" s="13" t="s">
        <v>218</v>
      </c>
      <c r="G320" s="13" t="s">
        <v>219</v>
      </c>
      <c r="H320" s="15">
        <v>320</v>
      </c>
      <c r="I320" s="15">
        <v>0</v>
      </c>
      <c r="J320" s="15">
        <v>0.5</v>
      </c>
      <c r="K320" s="15">
        <v>0.5</v>
      </c>
    </row>
    <row r="321" spans="1:13" ht="15" customHeight="1" x14ac:dyDescent="0.25">
      <c r="A321" s="12">
        <v>42416</v>
      </c>
      <c r="B321" s="13"/>
      <c r="C321" s="13" t="s">
        <v>14</v>
      </c>
      <c r="D321" s="14" t="s">
        <v>42</v>
      </c>
      <c r="E321" s="13" t="s">
        <v>99</v>
      </c>
      <c r="F321" s="13" t="s">
        <v>218</v>
      </c>
      <c r="G321" s="13" t="s">
        <v>219</v>
      </c>
      <c r="H321" s="15">
        <v>320</v>
      </c>
      <c r="I321" s="15">
        <v>0</v>
      </c>
      <c r="J321" s="15">
        <v>0.5</v>
      </c>
      <c r="K321" s="15">
        <v>0.5</v>
      </c>
      <c r="M321" s="73"/>
    </row>
    <row r="322" spans="1:13" ht="15" customHeight="1" x14ac:dyDescent="0.25">
      <c r="A322" s="12">
        <v>42416</v>
      </c>
      <c r="B322" s="13"/>
      <c r="C322" s="13" t="s">
        <v>14</v>
      </c>
      <c r="D322" s="14" t="s">
        <v>67</v>
      </c>
      <c r="E322" s="13" t="s">
        <v>629</v>
      </c>
      <c r="F322" s="13" t="s">
        <v>218</v>
      </c>
      <c r="G322" s="13" t="s">
        <v>219</v>
      </c>
      <c r="H322" s="15">
        <v>320</v>
      </c>
      <c r="I322" s="15">
        <v>0</v>
      </c>
      <c r="J322" s="15">
        <v>0.5</v>
      </c>
      <c r="K322" s="15">
        <v>0.5</v>
      </c>
      <c r="M322" s="73"/>
    </row>
    <row r="323" spans="1:13" ht="15" customHeight="1" x14ac:dyDescent="0.25">
      <c r="A323" s="12">
        <v>42416</v>
      </c>
      <c r="B323" s="13"/>
      <c r="C323" s="13" t="s">
        <v>14</v>
      </c>
      <c r="D323" s="14" t="s">
        <v>129</v>
      </c>
      <c r="E323" s="13" t="s">
        <v>630</v>
      </c>
      <c r="F323" s="13" t="s">
        <v>218</v>
      </c>
      <c r="G323" s="13" t="s">
        <v>219</v>
      </c>
      <c r="H323" s="15">
        <v>320</v>
      </c>
      <c r="I323" s="15">
        <v>0</v>
      </c>
      <c r="J323" s="15">
        <v>0.5</v>
      </c>
      <c r="K323" s="15">
        <v>0.5</v>
      </c>
      <c r="M323" s="73"/>
    </row>
    <row r="324" spans="1:13" ht="15" customHeight="1" x14ac:dyDescent="0.25">
      <c r="A324" s="12">
        <v>42416</v>
      </c>
      <c r="B324" s="13"/>
      <c r="C324" s="13" t="s">
        <v>14</v>
      </c>
      <c r="D324" s="14" t="s">
        <v>15</v>
      </c>
      <c r="E324" s="13" t="s">
        <v>357</v>
      </c>
      <c r="F324" s="13" t="s">
        <v>218</v>
      </c>
      <c r="G324" s="13" t="s">
        <v>18</v>
      </c>
      <c r="H324" s="15">
        <v>320</v>
      </c>
      <c r="I324" s="15">
        <v>0</v>
      </c>
      <c r="J324" s="15">
        <v>0.5</v>
      </c>
      <c r="K324" s="15">
        <v>0.5</v>
      </c>
      <c r="M324" s="73"/>
    </row>
    <row r="325" spans="1:13" ht="15" customHeight="1" x14ac:dyDescent="0.25">
      <c r="A325" s="12">
        <v>42416</v>
      </c>
      <c r="B325" s="13"/>
      <c r="C325" s="13" t="s">
        <v>14</v>
      </c>
      <c r="D325" s="14" t="s">
        <v>15</v>
      </c>
      <c r="E325" s="13" t="s">
        <v>631</v>
      </c>
      <c r="F325" s="13" t="s">
        <v>218</v>
      </c>
      <c r="G325" s="13" t="s">
        <v>219</v>
      </c>
      <c r="H325" s="15">
        <v>320</v>
      </c>
      <c r="I325" s="15">
        <v>0</v>
      </c>
      <c r="J325" s="15">
        <v>0.5</v>
      </c>
      <c r="K325" s="15">
        <v>0.5</v>
      </c>
      <c r="M325" s="73"/>
    </row>
    <row r="326" spans="1:13" x14ac:dyDescent="0.25">
      <c r="A326" s="76">
        <v>42416</v>
      </c>
      <c r="B326" s="13" t="s">
        <v>110</v>
      </c>
      <c r="C326" s="13" t="s">
        <v>23</v>
      </c>
      <c r="D326" s="14" t="s">
        <v>54</v>
      </c>
      <c r="E326" s="13" t="s">
        <v>111</v>
      </c>
      <c r="F326" s="13" t="s">
        <v>218</v>
      </c>
      <c r="G326" s="13" t="s">
        <v>219</v>
      </c>
      <c r="H326" s="15">
        <v>320</v>
      </c>
      <c r="I326" s="15">
        <v>0</v>
      </c>
      <c r="J326" s="15">
        <v>0.5</v>
      </c>
      <c r="K326" s="15">
        <v>0.5</v>
      </c>
    </row>
    <row r="327" spans="1:13" x14ac:dyDescent="0.25">
      <c r="A327" s="76">
        <v>42416</v>
      </c>
      <c r="B327" s="13" t="s">
        <v>632</v>
      </c>
      <c r="C327" s="13" t="s">
        <v>23</v>
      </c>
      <c r="D327" s="14" t="s">
        <v>42</v>
      </c>
      <c r="E327" s="13" t="s">
        <v>633</v>
      </c>
      <c r="F327" s="13" t="s">
        <v>218</v>
      </c>
      <c r="G327" s="13" t="s">
        <v>219</v>
      </c>
      <c r="H327" s="15">
        <v>320</v>
      </c>
      <c r="I327" s="15">
        <v>0</v>
      </c>
      <c r="J327" s="15">
        <v>0.5</v>
      </c>
      <c r="K327" s="15">
        <v>0.5</v>
      </c>
    </row>
    <row r="328" spans="1:13" x14ac:dyDescent="0.25">
      <c r="A328" s="76">
        <v>42416</v>
      </c>
      <c r="B328" s="13" t="s">
        <v>634</v>
      </c>
      <c r="C328" s="13" t="s">
        <v>23</v>
      </c>
      <c r="D328" s="14" t="s">
        <v>67</v>
      </c>
      <c r="E328" s="13" t="s">
        <v>635</v>
      </c>
      <c r="F328" s="13" t="s">
        <v>218</v>
      </c>
      <c r="G328" s="13" t="s">
        <v>219</v>
      </c>
      <c r="H328" s="15">
        <v>320</v>
      </c>
      <c r="I328" s="15">
        <v>0</v>
      </c>
      <c r="J328" s="15">
        <v>0.5</v>
      </c>
      <c r="K328" s="15">
        <v>0.5</v>
      </c>
    </row>
    <row r="329" spans="1:13" x14ac:dyDescent="0.25">
      <c r="A329" s="76">
        <v>42416</v>
      </c>
      <c r="B329" s="13" t="s">
        <v>636</v>
      </c>
      <c r="C329" s="13" t="s">
        <v>23</v>
      </c>
      <c r="D329" s="14" t="s">
        <v>67</v>
      </c>
      <c r="E329" s="13" t="s">
        <v>637</v>
      </c>
      <c r="F329" s="13" t="s">
        <v>218</v>
      </c>
      <c r="G329" s="13" t="s">
        <v>219</v>
      </c>
      <c r="H329" s="15">
        <v>320</v>
      </c>
      <c r="I329" s="15">
        <v>0</v>
      </c>
      <c r="J329" s="15">
        <v>0.5</v>
      </c>
      <c r="K329" s="15">
        <v>0.5</v>
      </c>
    </row>
    <row r="330" spans="1:13" x14ac:dyDescent="0.25">
      <c r="A330" s="76">
        <v>42416</v>
      </c>
      <c r="B330" s="13" t="s">
        <v>638</v>
      </c>
      <c r="C330" s="13" t="s">
        <v>23</v>
      </c>
      <c r="D330" s="14" t="s">
        <v>129</v>
      </c>
      <c r="E330" s="13" t="s">
        <v>639</v>
      </c>
      <c r="F330" s="13" t="s">
        <v>218</v>
      </c>
      <c r="G330" s="13" t="s">
        <v>219</v>
      </c>
      <c r="H330" s="15">
        <v>320</v>
      </c>
      <c r="I330" s="15">
        <v>0</v>
      </c>
      <c r="J330" s="15">
        <v>0.5</v>
      </c>
      <c r="K330" s="15">
        <v>0.5</v>
      </c>
    </row>
    <row r="331" spans="1:13" x14ac:dyDescent="0.25">
      <c r="A331" s="76">
        <v>42416</v>
      </c>
      <c r="B331" s="13" t="s">
        <v>640</v>
      </c>
      <c r="C331" s="13" t="s">
        <v>23</v>
      </c>
      <c r="D331" s="14" t="s">
        <v>42</v>
      </c>
      <c r="E331" s="13" t="s">
        <v>641</v>
      </c>
      <c r="F331" s="13" t="s">
        <v>218</v>
      </c>
      <c r="G331" s="13" t="s">
        <v>219</v>
      </c>
      <c r="H331" s="15">
        <v>320</v>
      </c>
      <c r="I331" s="15">
        <v>0</v>
      </c>
      <c r="J331" s="15">
        <v>0.5</v>
      </c>
      <c r="K331" s="15">
        <v>0.5</v>
      </c>
    </row>
    <row r="332" spans="1:13" x14ac:dyDescent="0.25">
      <c r="A332" s="76">
        <v>42416</v>
      </c>
      <c r="B332" s="13" t="s">
        <v>642</v>
      </c>
      <c r="C332" s="13" t="s">
        <v>23</v>
      </c>
      <c r="D332" s="14" t="s">
        <v>67</v>
      </c>
      <c r="E332" s="13" t="s">
        <v>643</v>
      </c>
      <c r="F332" s="13" t="s">
        <v>218</v>
      </c>
      <c r="G332" s="13" t="s">
        <v>219</v>
      </c>
      <c r="H332" s="15">
        <v>320</v>
      </c>
      <c r="I332" s="15">
        <v>0</v>
      </c>
      <c r="J332" s="15">
        <v>0.5</v>
      </c>
      <c r="K332" s="15">
        <v>0.5</v>
      </c>
    </row>
    <row r="333" spans="1:13" x14ac:dyDescent="0.25">
      <c r="A333" s="76">
        <v>42416</v>
      </c>
      <c r="B333" s="13" t="s">
        <v>644</v>
      </c>
      <c r="C333" s="13" t="s">
        <v>23</v>
      </c>
      <c r="D333" s="14" t="s">
        <v>67</v>
      </c>
      <c r="E333" s="13" t="s">
        <v>645</v>
      </c>
      <c r="F333" s="13" t="s">
        <v>218</v>
      </c>
      <c r="G333" s="13" t="s">
        <v>219</v>
      </c>
      <c r="H333" s="15">
        <v>320</v>
      </c>
      <c r="I333" s="15">
        <v>0</v>
      </c>
      <c r="J333" s="15">
        <v>0.5</v>
      </c>
      <c r="K333" s="15">
        <v>0.5</v>
      </c>
    </row>
    <row r="334" spans="1:13" ht="15" customHeight="1" x14ac:dyDescent="0.25">
      <c r="A334" s="12">
        <v>42416</v>
      </c>
      <c r="B334" s="13"/>
      <c r="C334" s="13" t="s">
        <v>14</v>
      </c>
      <c r="D334" s="14" t="s">
        <v>67</v>
      </c>
      <c r="E334" s="13" t="s">
        <v>646</v>
      </c>
      <c r="F334" s="13" t="s">
        <v>218</v>
      </c>
      <c r="G334" s="13" t="s">
        <v>219</v>
      </c>
      <c r="H334" s="15">
        <v>320</v>
      </c>
      <c r="I334" s="15">
        <v>0</v>
      </c>
      <c r="J334" s="15">
        <v>0.5</v>
      </c>
      <c r="K334" s="15">
        <v>0.5</v>
      </c>
      <c r="M334" s="73"/>
    </row>
    <row r="335" spans="1:13" ht="15" customHeight="1" x14ac:dyDescent="0.25">
      <c r="A335" s="12">
        <v>42416</v>
      </c>
      <c r="B335" s="13"/>
      <c r="C335" s="13" t="s">
        <v>14</v>
      </c>
      <c r="D335" s="14" t="s">
        <v>15</v>
      </c>
      <c r="E335" s="13" t="s">
        <v>647</v>
      </c>
      <c r="F335" s="13" t="s">
        <v>218</v>
      </c>
      <c r="G335" s="13" t="s">
        <v>219</v>
      </c>
      <c r="H335" s="15">
        <v>320</v>
      </c>
      <c r="I335" s="15">
        <v>0</v>
      </c>
      <c r="J335" s="15">
        <v>0.5</v>
      </c>
      <c r="K335" s="15">
        <v>0.5</v>
      </c>
      <c r="M335" s="73"/>
    </row>
    <row r="336" spans="1:13" ht="15" customHeight="1" x14ac:dyDescent="0.25">
      <c r="A336" s="12">
        <v>42416</v>
      </c>
      <c r="B336" s="13"/>
      <c r="C336" s="13" t="s">
        <v>14</v>
      </c>
      <c r="D336" s="14" t="s">
        <v>15</v>
      </c>
      <c r="E336" s="13" t="s">
        <v>647</v>
      </c>
      <c r="F336" s="13" t="s">
        <v>218</v>
      </c>
      <c r="G336" s="13" t="s">
        <v>18</v>
      </c>
      <c r="H336" s="15">
        <v>320</v>
      </c>
      <c r="I336" s="15">
        <v>0</v>
      </c>
      <c r="J336" s="15">
        <v>0.5</v>
      </c>
      <c r="K336" s="15">
        <v>0.5</v>
      </c>
      <c r="M336" s="73"/>
    </row>
    <row r="337" spans="1:11" x14ac:dyDescent="0.25">
      <c r="A337" s="76">
        <v>42416</v>
      </c>
      <c r="B337" s="13" t="s">
        <v>648</v>
      </c>
      <c r="C337" s="13" t="s">
        <v>23</v>
      </c>
      <c r="D337" s="14" t="s">
        <v>24</v>
      </c>
      <c r="E337" s="13" t="s">
        <v>649</v>
      </c>
      <c r="F337" s="13" t="s">
        <v>218</v>
      </c>
      <c r="G337" s="13" t="s">
        <v>219</v>
      </c>
      <c r="H337" s="15">
        <v>320</v>
      </c>
      <c r="I337" s="15">
        <v>0</v>
      </c>
      <c r="J337" s="15">
        <v>0.5</v>
      </c>
      <c r="K337" s="15">
        <v>0.5</v>
      </c>
    </row>
    <row r="338" spans="1:11" x14ac:dyDescent="0.25">
      <c r="A338" s="76">
        <v>42416</v>
      </c>
      <c r="B338" s="13" t="s">
        <v>650</v>
      </c>
      <c r="C338" s="13" t="s">
        <v>23</v>
      </c>
      <c r="D338" s="14" t="s">
        <v>24</v>
      </c>
      <c r="E338" s="13" t="s">
        <v>651</v>
      </c>
      <c r="F338" s="13" t="s">
        <v>218</v>
      </c>
      <c r="G338" s="13" t="s">
        <v>18</v>
      </c>
      <c r="H338" s="15">
        <v>320</v>
      </c>
      <c r="I338" s="15">
        <v>0</v>
      </c>
      <c r="J338" s="15">
        <v>0.5</v>
      </c>
      <c r="K338" s="15">
        <v>0.5</v>
      </c>
    </row>
    <row r="339" spans="1:11" x14ac:dyDescent="0.25">
      <c r="A339" s="76">
        <v>42416</v>
      </c>
      <c r="B339" s="13" t="s">
        <v>650</v>
      </c>
      <c r="C339" s="13" t="s">
        <v>23</v>
      </c>
      <c r="D339" s="14" t="s">
        <v>24</v>
      </c>
      <c r="E339" s="13" t="s">
        <v>651</v>
      </c>
      <c r="F339" s="13" t="s">
        <v>218</v>
      </c>
      <c r="G339" s="13" t="s">
        <v>219</v>
      </c>
      <c r="H339" s="15">
        <v>320</v>
      </c>
      <c r="I339" s="15">
        <v>0</v>
      </c>
      <c r="J339" s="15">
        <v>0.5</v>
      </c>
      <c r="K339" s="15">
        <v>0.5</v>
      </c>
    </row>
    <row r="340" spans="1:11" x14ac:dyDescent="0.25">
      <c r="A340" s="76">
        <v>42416</v>
      </c>
      <c r="B340" s="13" t="s">
        <v>650</v>
      </c>
      <c r="C340" s="13" t="s">
        <v>23</v>
      </c>
      <c r="D340" s="14" t="s">
        <v>24</v>
      </c>
      <c r="E340" s="13" t="s">
        <v>651</v>
      </c>
      <c r="F340" s="13" t="s">
        <v>482</v>
      </c>
      <c r="G340" s="13" t="s">
        <v>18</v>
      </c>
      <c r="H340" s="15">
        <v>320</v>
      </c>
      <c r="I340" s="15">
        <v>0</v>
      </c>
      <c r="J340" s="15">
        <v>0.5</v>
      </c>
      <c r="K340" s="15">
        <v>0.5</v>
      </c>
    </row>
    <row r="341" spans="1:11" x14ac:dyDescent="0.25">
      <c r="A341" s="76">
        <v>42416</v>
      </c>
      <c r="B341" s="13" t="s">
        <v>650</v>
      </c>
      <c r="C341" s="13" t="s">
        <v>23</v>
      </c>
      <c r="D341" s="14" t="s">
        <v>24</v>
      </c>
      <c r="E341" s="13" t="s">
        <v>651</v>
      </c>
      <c r="F341" s="13" t="s">
        <v>652</v>
      </c>
      <c r="G341" s="13" t="s">
        <v>18</v>
      </c>
      <c r="H341" s="15">
        <v>320</v>
      </c>
      <c r="I341" s="15">
        <v>0</v>
      </c>
      <c r="J341" s="15">
        <v>0.5</v>
      </c>
      <c r="K341" s="15">
        <v>0.5</v>
      </c>
    </row>
    <row r="342" spans="1:11" x14ac:dyDescent="0.25">
      <c r="A342" s="76">
        <v>42416</v>
      </c>
      <c r="B342" s="13" t="s">
        <v>653</v>
      </c>
      <c r="C342" s="13" t="s">
        <v>23</v>
      </c>
      <c r="D342" s="14" t="s">
        <v>24</v>
      </c>
      <c r="E342" s="13" t="s">
        <v>654</v>
      </c>
      <c r="F342" s="13" t="s">
        <v>218</v>
      </c>
      <c r="G342" s="13" t="s">
        <v>219</v>
      </c>
      <c r="H342" s="15">
        <v>320</v>
      </c>
      <c r="I342" s="15">
        <v>0</v>
      </c>
      <c r="J342" s="15">
        <v>0.5</v>
      </c>
      <c r="K342" s="15">
        <v>0.5</v>
      </c>
    </row>
    <row r="343" spans="1:11" x14ac:dyDescent="0.25">
      <c r="A343" s="76">
        <v>42416</v>
      </c>
      <c r="B343" s="13" t="s">
        <v>655</v>
      </c>
      <c r="C343" s="13" t="s">
        <v>23</v>
      </c>
      <c r="D343" s="14" t="s">
        <v>54</v>
      </c>
      <c r="E343" s="13" t="s">
        <v>656</v>
      </c>
      <c r="F343" s="13" t="s">
        <v>218</v>
      </c>
      <c r="G343" s="13" t="s">
        <v>219</v>
      </c>
      <c r="H343" s="15">
        <v>320</v>
      </c>
      <c r="I343" s="15">
        <v>0</v>
      </c>
      <c r="J343" s="15">
        <v>0.5</v>
      </c>
      <c r="K343" s="15">
        <v>0.5</v>
      </c>
    </row>
    <row r="344" spans="1:11" x14ac:dyDescent="0.25">
      <c r="A344" s="76">
        <v>42416</v>
      </c>
      <c r="B344" s="13" t="s">
        <v>657</v>
      </c>
      <c r="C344" s="13" t="s">
        <v>23</v>
      </c>
      <c r="D344" s="14" t="s">
        <v>54</v>
      </c>
      <c r="E344" s="13" t="s">
        <v>658</v>
      </c>
      <c r="F344" s="13" t="s">
        <v>218</v>
      </c>
      <c r="G344" s="13" t="s">
        <v>219</v>
      </c>
      <c r="H344" s="15">
        <v>320</v>
      </c>
      <c r="I344" s="15">
        <v>0</v>
      </c>
      <c r="J344" s="15">
        <v>0.5</v>
      </c>
      <c r="K344" s="15">
        <v>0.5</v>
      </c>
    </row>
    <row r="345" spans="1:11" x14ac:dyDescent="0.25">
      <c r="A345" s="76">
        <v>42416</v>
      </c>
      <c r="B345" s="13" t="s">
        <v>659</v>
      </c>
      <c r="C345" s="13" t="s">
        <v>23</v>
      </c>
      <c r="D345" s="14" t="s">
        <v>54</v>
      </c>
      <c r="E345" s="13" t="s">
        <v>660</v>
      </c>
      <c r="F345" s="13" t="s">
        <v>218</v>
      </c>
      <c r="G345" s="13" t="s">
        <v>219</v>
      </c>
      <c r="H345" s="15">
        <v>320</v>
      </c>
      <c r="I345" s="15">
        <v>0</v>
      </c>
      <c r="J345" s="15">
        <v>0.5</v>
      </c>
      <c r="K345" s="15">
        <v>0.5</v>
      </c>
    </row>
    <row r="346" spans="1:11" x14ac:dyDescent="0.25">
      <c r="A346" s="76">
        <v>42416</v>
      </c>
      <c r="B346" s="13" t="s">
        <v>661</v>
      </c>
      <c r="C346" s="13" t="s">
        <v>23</v>
      </c>
      <c r="D346" s="14" t="s">
        <v>54</v>
      </c>
      <c r="E346" s="13" t="s">
        <v>662</v>
      </c>
      <c r="F346" s="13" t="s">
        <v>218</v>
      </c>
      <c r="G346" s="13" t="s">
        <v>219</v>
      </c>
      <c r="H346" s="15">
        <v>320</v>
      </c>
      <c r="I346" s="15">
        <v>0</v>
      </c>
      <c r="J346" s="15">
        <v>0.5</v>
      </c>
      <c r="K346" s="15">
        <v>0.5</v>
      </c>
    </row>
    <row r="347" spans="1:11" x14ac:dyDescent="0.25">
      <c r="A347" s="76">
        <v>42416</v>
      </c>
      <c r="B347" s="13" t="s">
        <v>663</v>
      </c>
      <c r="C347" s="13" t="s">
        <v>23</v>
      </c>
      <c r="D347" s="14" t="s">
        <v>54</v>
      </c>
      <c r="E347" s="13" t="s">
        <v>664</v>
      </c>
      <c r="F347" s="13" t="s">
        <v>218</v>
      </c>
      <c r="G347" s="13" t="s">
        <v>219</v>
      </c>
      <c r="H347" s="15">
        <v>320</v>
      </c>
      <c r="I347" s="15">
        <v>0</v>
      </c>
      <c r="J347" s="15">
        <v>0.5</v>
      </c>
      <c r="K347" s="15">
        <v>0.5</v>
      </c>
    </row>
    <row r="348" spans="1:11" x14ac:dyDescent="0.25">
      <c r="A348" s="76">
        <v>42416</v>
      </c>
      <c r="B348" s="13" t="s">
        <v>115</v>
      </c>
      <c r="C348" s="13" t="s">
        <v>23</v>
      </c>
      <c r="D348" s="14" t="s">
        <v>54</v>
      </c>
      <c r="E348" s="13" t="s">
        <v>116</v>
      </c>
      <c r="F348" s="13" t="s">
        <v>218</v>
      </c>
      <c r="G348" s="13" t="s">
        <v>219</v>
      </c>
      <c r="H348" s="15">
        <v>320</v>
      </c>
      <c r="I348" s="15">
        <v>0</v>
      </c>
      <c r="J348" s="15">
        <v>0.5</v>
      </c>
      <c r="K348" s="15">
        <v>0.5</v>
      </c>
    </row>
    <row r="349" spans="1:11" x14ac:dyDescent="0.25">
      <c r="A349" s="76">
        <v>42416</v>
      </c>
      <c r="B349" s="13" t="s">
        <v>665</v>
      </c>
      <c r="C349" s="13" t="s">
        <v>23</v>
      </c>
      <c r="D349" s="14" t="s">
        <v>42</v>
      </c>
      <c r="E349" s="13" t="s">
        <v>666</v>
      </c>
      <c r="F349" s="13" t="s">
        <v>218</v>
      </c>
      <c r="G349" s="13" t="s">
        <v>219</v>
      </c>
      <c r="H349" s="15">
        <v>320</v>
      </c>
      <c r="I349" s="15">
        <v>0</v>
      </c>
      <c r="J349" s="15">
        <v>0.5</v>
      </c>
      <c r="K349" s="15">
        <v>0.5</v>
      </c>
    </row>
    <row r="350" spans="1:11" x14ac:dyDescent="0.25">
      <c r="A350" s="76">
        <v>42416</v>
      </c>
      <c r="B350" s="13" t="s">
        <v>124</v>
      </c>
      <c r="C350" s="13" t="s">
        <v>23</v>
      </c>
      <c r="D350" s="14" t="s">
        <v>42</v>
      </c>
      <c r="E350" s="13" t="s">
        <v>125</v>
      </c>
      <c r="F350" s="13" t="s">
        <v>218</v>
      </c>
      <c r="G350" s="13" t="s">
        <v>219</v>
      </c>
      <c r="H350" s="15">
        <v>320</v>
      </c>
      <c r="I350" s="15">
        <v>0</v>
      </c>
      <c r="J350" s="15">
        <v>0.5</v>
      </c>
      <c r="K350" s="15">
        <v>0.5</v>
      </c>
    </row>
    <row r="351" spans="1:11" x14ac:dyDescent="0.25">
      <c r="A351" s="76">
        <v>42416</v>
      </c>
      <c r="B351" s="13" t="s">
        <v>667</v>
      </c>
      <c r="C351" s="13" t="s">
        <v>23</v>
      </c>
      <c r="D351" s="14" t="s">
        <v>42</v>
      </c>
      <c r="E351" s="13" t="s">
        <v>668</v>
      </c>
      <c r="F351" s="13" t="s">
        <v>218</v>
      </c>
      <c r="G351" s="13" t="s">
        <v>219</v>
      </c>
      <c r="H351" s="15">
        <v>320</v>
      </c>
      <c r="I351" s="15">
        <v>0</v>
      </c>
      <c r="J351" s="15">
        <v>0.5</v>
      </c>
      <c r="K351" s="15">
        <v>0.5</v>
      </c>
    </row>
    <row r="352" spans="1:11" x14ac:dyDescent="0.25">
      <c r="A352" s="76">
        <v>42416</v>
      </c>
      <c r="B352" s="13" t="s">
        <v>669</v>
      </c>
      <c r="C352" s="13" t="s">
        <v>23</v>
      </c>
      <c r="D352" s="14" t="s">
        <v>67</v>
      </c>
      <c r="E352" s="13" t="s">
        <v>670</v>
      </c>
      <c r="F352" s="13" t="s">
        <v>218</v>
      </c>
      <c r="G352" s="13" t="s">
        <v>219</v>
      </c>
      <c r="H352" s="15">
        <v>320</v>
      </c>
      <c r="I352" s="15">
        <v>0</v>
      </c>
      <c r="J352" s="15">
        <v>0.5</v>
      </c>
      <c r="K352" s="15">
        <v>0.5</v>
      </c>
    </row>
    <row r="353" spans="1:13" x14ac:dyDescent="0.25">
      <c r="A353" s="76">
        <v>42416</v>
      </c>
      <c r="B353" s="13" t="s">
        <v>671</v>
      </c>
      <c r="C353" s="13" t="s">
        <v>23</v>
      </c>
      <c r="D353" s="14" t="s">
        <v>67</v>
      </c>
      <c r="E353" s="13" t="s">
        <v>672</v>
      </c>
      <c r="F353" s="13" t="s">
        <v>218</v>
      </c>
      <c r="G353" s="13" t="s">
        <v>219</v>
      </c>
      <c r="H353" s="15">
        <v>320</v>
      </c>
      <c r="I353" s="15">
        <v>0</v>
      </c>
      <c r="J353" s="15">
        <v>0.5</v>
      </c>
      <c r="K353" s="15">
        <v>0.5</v>
      </c>
    </row>
    <row r="354" spans="1:13" x14ac:dyDescent="0.25">
      <c r="A354" s="76">
        <v>42416</v>
      </c>
      <c r="B354" s="13" t="s">
        <v>673</v>
      </c>
      <c r="C354" s="13" t="s">
        <v>23</v>
      </c>
      <c r="D354" s="14" t="s">
        <v>67</v>
      </c>
      <c r="E354" s="13" t="s">
        <v>674</v>
      </c>
      <c r="F354" s="13" t="s">
        <v>218</v>
      </c>
      <c r="G354" s="13" t="s">
        <v>219</v>
      </c>
      <c r="H354" s="15">
        <v>320</v>
      </c>
      <c r="I354" s="15">
        <v>0</v>
      </c>
      <c r="J354" s="15">
        <v>0.5</v>
      </c>
      <c r="K354" s="15">
        <v>0.5</v>
      </c>
    </row>
    <row r="355" spans="1:13" x14ac:dyDescent="0.25">
      <c r="A355" s="76">
        <v>42416</v>
      </c>
      <c r="B355" s="13" t="s">
        <v>675</v>
      </c>
      <c r="C355" s="13" t="s">
        <v>23</v>
      </c>
      <c r="D355" s="14" t="s">
        <v>67</v>
      </c>
      <c r="E355" s="13" t="s">
        <v>676</v>
      </c>
      <c r="F355" s="13" t="s">
        <v>218</v>
      </c>
      <c r="G355" s="13" t="s">
        <v>219</v>
      </c>
      <c r="H355" s="15">
        <v>320</v>
      </c>
      <c r="I355" s="15">
        <v>0</v>
      </c>
      <c r="J355" s="15">
        <v>0.5</v>
      </c>
      <c r="K355" s="15">
        <v>0.5</v>
      </c>
    </row>
    <row r="356" spans="1:13" x14ac:dyDescent="0.25">
      <c r="A356" s="76">
        <v>42416</v>
      </c>
      <c r="B356" s="13" t="s">
        <v>677</v>
      </c>
      <c r="C356" s="13" t="s">
        <v>23</v>
      </c>
      <c r="D356" s="14" t="s">
        <v>67</v>
      </c>
      <c r="E356" s="13" t="s">
        <v>678</v>
      </c>
      <c r="F356" s="13" t="s">
        <v>218</v>
      </c>
      <c r="G356" s="13" t="s">
        <v>219</v>
      </c>
      <c r="H356" s="15">
        <v>320</v>
      </c>
      <c r="I356" s="15">
        <v>0</v>
      </c>
      <c r="J356" s="15">
        <v>0.5</v>
      </c>
      <c r="K356" s="15">
        <v>0.5</v>
      </c>
    </row>
    <row r="357" spans="1:13" x14ac:dyDescent="0.25">
      <c r="A357" s="76">
        <v>42416</v>
      </c>
      <c r="B357" s="13" t="s">
        <v>679</v>
      </c>
      <c r="C357" s="13" t="s">
        <v>23</v>
      </c>
      <c r="D357" s="14" t="s">
        <v>67</v>
      </c>
      <c r="E357" s="13" t="s">
        <v>680</v>
      </c>
      <c r="F357" s="13" t="s">
        <v>218</v>
      </c>
      <c r="G357" s="13" t="s">
        <v>219</v>
      </c>
      <c r="H357" s="15">
        <v>320</v>
      </c>
      <c r="I357" s="15">
        <v>0</v>
      </c>
      <c r="J357" s="15">
        <v>0.5</v>
      </c>
      <c r="K357" s="15">
        <v>0.5</v>
      </c>
    </row>
    <row r="358" spans="1:13" x14ac:dyDescent="0.25">
      <c r="A358" s="76">
        <v>42416</v>
      </c>
      <c r="B358" s="13" t="s">
        <v>681</v>
      </c>
      <c r="C358" s="13" t="s">
        <v>23</v>
      </c>
      <c r="D358" s="14" t="s">
        <v>129</v>
      </c>
      <c r="E358" s="13" t="s">
        <v>682</v>
      </c>
      <c r="F358" s="13" t="s">
        <v>218</v>
      </c>
      <c r="G358" s="13" t="s">
        <v>219</v>
      </c>
      <c r="H358" s="15">
        <v>320</v>
      </c>
      <c r="I358" s="15">
        <v>0</v>
      </c>
      <c r="J358" s="15">
        <v>0.5</v>
      </c>
      <c r="K358" s="15">
        <v>0.5</v>
      </c>
    </row>
    <row r="359" spans="1:13" x14ac:dyDescent="0.25">
      <c r="A359" s="76">
        <v>42416</v>
      </c>
      <c r="B359" s="13" t="s">
        <v>683</v>
      </c>
      <c r="C359" s="13" t="s">
        <v>23</v>
      </c>
      <c r="D359" s="14" t="s">
        <v>129</v>
      </c>
      <c r="E359" s="13" t="s">
        <v>684</v>
      </c>
      <c r="F359" s="13" t="s">
        <v>218</v>
      </c>
      <c r="G359" s="13" t="s">
        <v>219</v>
      </c>
      <c r="H359" s="15">
        <v>320</v>
      </c>
      <c r="I359" s="15">
        <v>0</v>
      </c>
      <c r="J359" s="15">
        <v>0.5</v>
      </c>
      <c r="K359" s="15">
        <v>0.5</v>
      </c>
    </row>
    <row r="360" spans="1:13" x14ac:dyDescent="0.25">
      <c r="A360" s="76">
        <v>42416</v>
      </c>
      <c r="B360" s="13" t="s">
        <v>685</v>
      </c>
      <c r="C360" s="13" t="s">
        <v>23</v>
      </c>
      <c r="D360" s="14" t="s">
        <v>129</v>
      </c>
      <c r="E360" s="13" t="s">
        <v>686</v>
      </c>
      <c r="F360" s="13" t="s">
        <v>218</v>
      </c>
      <c r="G360" s="13" t="s">
        <v>219</v>
      </c>
      <c r="H360" s="15">
        <v>320</v>
      </c>
      <c r="I360" s="15">
        <v>0</v>
      </c>
      <c r="J360" s="15">
        <v>0.5</v>
      </c>
      <c r="K360" s="15">
        <v>0.5</v>
      </c>
    </row>
    <row r="361" spans="1:13" x14ac:dyDescent="0.25">
      <c r="A361" s="76">
        <v>42416</v>
      </c>
      <c r="B361" s="13" t="s">
        <v>687</v>
      </c>
      <c r="C361" s="13" t="s">
        <v>23</v>
      </c>
      <c r="D361" s="14" t="s">
        <v>129</v>
      </c>
      <c r="E361" s="13" t="s">
        <v>688</v>
      </c>
      <c r="F361" s="13" t="s">
        <v>218</v>
      </c>
      <c r="G361" s="13" t="s">
        <v>219</v>
      </c>
      <c r="H361" s="15">
        <v>320</v>
      </c>
      <c r="I361" s="15">
        <v>0</v>
      </c>
      <c r="J361" s="15">
        <v>0.5</v>
      </c>
      <c r="K361" s="15">
        <v>0.5</v>
      </c>
    </row>
    <row r="362" spans="1:13" ht="15" customHeight="1" x14ac:dyDescent="0.25">
      <c r="A362" s="12">
        <v>42416</v>
      </c>
      <c r="B362" s="13"/>
      <c r="C362" s="13" t="s">
        <v>14</v>
      </c>
      <c r="D362" s="14" t="s">
        <v>54</v>
      </c>
      <c r="E362" s="13" t="s">
        <v>689</v>
      </c>
      <c r="F362" s="13" t="s">
        <v>218</v>
      </c>
      <c r="G362" s="13" t="s">
        <v>219</v>
      </c>
      <c r="H362" s="15">
        <v>320</v>
      </c>
      <c r="I362" s="15">
        <v>0</v>
      </c>
      <c r="J362" s="15">
        <v>0.5</v>
      </c>
      <c r="K362" s="15">
        <v>0.5</v>
      </c>
      <c r="M362" s="73"/>
    </row>
    <row r="363" spans="1:13" ht="15" customHeight="1" x14ac:dyDescent="0.25">
      <c r="A363" s="12">
        <v>42416</v>
      </c>
      <c r="B363" s="13"/>
      <c r="C363" s="13" t="s">
        <v>14</v>
      </c>
      <c r="D363" s="14" t="s">
        <v>54</v>
      </c>
      <c r="E363" s="13" t="s">
        <v>138</v>
      </c>
      <c r="F363" s="13" t="s">
        <v>218</v>
      </c>
      <c r="G363" s="13" t="s">
        <v>219</v>
      </c>
      <c r="H363" s="15">
        <v>320</v>
      </c>
      <c r="I363" s="15">
        <v>0</v>
      </c>
      <c r="J363" s="15">
        <v>0.5</v>
      </c>
      <c r="K363" s="15">
        <v>0.5</v>
      </c>
      <c r="M363" s="73"/>
    </row>
    <row r="364" spans="1:13" ht="15" customHeight="1" x14ac:dyDescent="0.25">
      <c r="A364" s="12">
        <v>42416</v>
      </c>
      <c r="B364" s="13"/>
      <c r="C364" s="13" t="s">
        <v>14</v>
      </c>
      <c r="D364" s="14" t="s">
        <v>54</v>
      </c>
      <c r="E364" s="13" t="s">
        <v>690</v>
      </c>
      <c r="F364" s="13" t="s">
        <v>218</v>
      </c>
      <c r="G364" s="13" t="s">
        <v>219</v>
      </c>
      <c r="H364" s="15">
        <v>320</v>
      </c>
      <c r="I364" s="15">
        <v>0</v>
      </c>
      <c r="J364" s="15">
        <v>0.5</v>
      </c>
      <c r="K364" s="15">
        <v>0.5</v>
      </c>
      <c r="M364" s="73"/>
    </row>
    <row r="365" spans="1:13" ht="15" customHeight="1" x14ac:dyDescent="0.25">
      <c r="A365" s="12">
        <v>42416</v>
      </c>
      <c r="B365" s="13"/>
      <c r="C365" s="13" t="s">
        <v>14</v>
      </c>
      <c r="D365" s="14" t="s">
        <v>54</v>
      </c>
      <c r="E365" s="13" t="s">
        <v>691</v>
      </c>
      <c r="F365" s="13" t="s">
        <v>218</v>
      </c>
      <c r="G365" s="13" t="s">
        <v>219</v>
      </c>
      <c r="H365" s="15">
        <v>320</v>
      </c>
      <c r="I365" s="15">
        <v>0</v>
      </c>
      <c r="J365" s="15">
        <v>0.5</v>
      </c>
      <c r="K365" s="15">
        <v>0.5</v>
      </c>
      <c r="M365" s="73"/>
    </row>
    <row r="366" spans="1:13" ht="15" customHeight="1" x14ac:dyDescent="0.25">
      <c r="A366" s="12">
        <v>42416</v>
      </c>
      <c r="B366" s="13"/>
      <c r="C366" s="13" t="s">
        <v>14</v>
      </c>
      <c r="D366" s="14" t="s">
        <v>54</v>
      </c>
      <c r="E366" s="13" t="s">
        <v>692</v>
      </c>
      <c r="F366" s="13" t="s">
        <v>218</v>
      </c>
      <c r="G366" s="13" t="s">
        <v>219</v>
      </c>
      <c r="H366" s="15">
        <v>320</v>
      </c>
      <c r="I366" s="15">
        <v>0</v>
      </c>
      <c r="J366" s="15">
        <v>0.5</v>
      </c>
      <c r="K366" s="15">
        <v>0.5</v>
      </c>
      <c r="M366" s="73"/>
    </row>
    <row r="367" spans="1:13" ht="15" customHeight="1" x14ac:dyDescent="0.25">
      <c r="A367" s="12">
        <v>42416</v>
      </c>
      <c r="B367" s="13"/>
      <c r="C367" s="13" t="s">
        <v>14</v>
      </c>
      <c r="D367" s="14" t="s">
        <v>54</v>
      </c>
      <c r="E367" s="13" t="s">
        <v>693</v>
      </c>
      <c r="F367" s="13" t="s">
        <v>218</v>
      </c>
      <c r="G367" s="13" t="s">
        <v>219</v>
      </c>
      <c r="H367" s="15">
        <v>320</v>
      </c>
      <c r="I367" s="15">
        <v>0</v>
      </c>
      <c r="J367" s="15">
        <v>0.5</v>
      </c>
      <c r="K367" s="15">
        <v>0.5</v>
      </c>
      <c r="M367" s="73"/>
    </row>
    <row r="368" spans="1:13" ht="15" customHeight="1" x14ac:dyDescent="0.25">
      <c r="A368" s="12">
        <v>42416</v>
      </c>
      <c r="B368" s="13"/>
      <c r="C368" s="13" t="s">
        <v>14</v>
      </c>
      <c r="D368" s="14" t="s">
        <v>54</v>
      </c>
      <c r="E368" s="13" t="s">
        <v>694</v>
      </c>
      <c r="F368" s="13" t="s">
        <v>218</v>
      </c>
      <c r="G368" s="13" t="s">
        <v>219</v>
      </c>
      <c r="H368" s="15">
        <v>320</v>
      </c>
      <c r="I368" s="15">
        <v>0</v>
      </c>
      <c r="J368" s="15">
        <v>0.5</v>
      </c>
      <c r="K368" s="15">
        <v>0.5</v>
      </c>
      <c r="M368" s="73"/>
    </row>
    <row r="369" spans="1:13" ht="15" customHeight="1" x14ac:dyDescent="0.25">
      <c r="A369" s="12">
        <v>42416</v>
      </c>
      <c r="B369" s="13"/>
      <c r="C369" s="13" t="s">
        <v>14</v>
      </c>
      <c r="D369" s="14" t="s">
        <v>54</v>
      </c>
      <c r="E369" s="13" t="s">
        <v>695</v>
      </c>
      <c r="F369" s="13" t="s">
        <v>218</v>
      </c>
      <c r="G369" s="13" t="s">
        <v>219</v>
      </c>
      <c r="H369" s="15">
        <v>320</v>
      </c>
      <c r="I369" s="15">
        <v>0</v>
      </c>
      <c r="J369" s="15">
        <v>0.5</v>
      </c>
      <c r="K369" s="15">
        <v>0.5</v>
      </c>
      <c r="M369" s="73"/>
    </row>
    <row r="370" spans="1:13" ht="15" customHeight="1" x14ac:dyDescent="0.25">
      <c r="A370" s="12">
        <v>42416</v>
      </c>
      <c r="B370" s="13"/>
      <c r="C370" s="13" t="s">
        <v>14</v>
      </c>
      <c r="D370" s="14" t="s">
        <v>54</v>
      </c>
      <c r="E370" s="13" t="s">
        <v>696</v>
      </c>
      <c r="F370" s="13" t="s">
        <v>218</v>
      </c>
      <c r="G370" s="13" t="s">
        <v>219</v>
      </c>
      <c r="H370" s="15">
        <v>320</v>
      </c>
      <c r="I370" s="15">
        <v>0</v>
      </c>
      <c r="J370" s="15">
        <v>0.5</v>
      </c>
      <c r="K370" s="15">
        <v>0.5</v>
      </c>
      <c r="M370" s="73"/>
    </row>
    <row r="371" spans="1:13" ht="15" customHeight="1" x14ac:dyDescent="0.25">
      <c r="A371" s="12">
        <v>42416</v>
      </c>
      <c r="B371" s="13"/>
      <c r="C371" s="13" t="s">
        <v>14</v>
      </c>
      <c r="D371" s="14" t="s">
        <v>54</v>
      </c>
      <c r="E371" s="13" t="s">
        <v>697</v>
      </c>
      <c r="F371" s="13" t="s">
        <v>218</v>
      </c>
      <c r="G371" s="13" t="s">
        <v>219</v>
      </c>
      <c r="H371" s="15">
        <v>320</v>
      </c>
      <c r="I371" s="15">
        <v>0</v>
      </c>
      <c r="J371" s="15">
        <v>0.5</v>
      </c>
      <c r="K371" s="15">
        <v>0.5</v>
      </c>
      <c r="M371" s="73"/>
    </row>
    <row r="372" spans="1:13" ht="15" customHeight="1" x14ac:dyDescent="0.25">
      <c r="A372" s="12">
        <v>42416</v>
      </c>
      <c r="B372" s="13"/>
      <c r="C372" s="13" t="s">
        <v>14</v>
      </c>
      <c r="D372" s="14" t="s">
        <v>42</v>
      </c>
      <c r="E372" s="13" t="s">
        <v>698</v>
      </c>
      <c r="F372" s="13" t="s">
        <v>218</v>
      </c>
      <c r="G372" s="13" t="s">
        <v>219</v>
      </c>
      <c r="H372" s="15">
        <v>320</v>
      </c>
      <c r="I372" s="15">
        <v>0</v>
      </c>
      <c r="J372" s="15">
        <v>0.5</v>
      </c>
      <c r="K372" s="15">
        <v>0.5</v>
      </c>
      <c r="M372" s="73"/>
    </row>
    <row r="373" spans="1:13" ht="15" customHeight="1" x14ac:dyDescent="0.25">
      <c r="A373" s="12">
        <v>42416</v>
      </c>
      <c r="B373" s="13"/>
      <c r="C373" s="13" t="s">
        <v>14</v>
      </c>
      <c r="D373" s="14" t="s">
        <v>42</v>
      </c>
      <c r="E373" s="13" t="s">
        <v>699</v>
      </c>
      <c r="F373" s="13" t="s">
        <v>218</v>
      </c>
      <c r="G373" s="13" t="s">
        <v>219</v>
      </c>
      <c r="H373" s="15">
        <v>320</v>
      </c>
      <c r="I373" s="15">
        <v>0</v>
      </c>
      <c r="J373" s="15">
        <v>0.5</v>
      </c>
      <c r="K373" s="15">
        <v>0.5</v>
      </c>
      <c r="M373" s="73"/>
    </row>
    <row r="374" spans="1:13" ht="15" customHeight="1" x14ac:dyDescent="0.25">
      <c r="A374" s="12">
        <v>42416</v>
      </c>
      <c r="B374" s="13"/>
      <c r="C374" s="13" t="s">
        <v>14</v>
      </c>
      <c r="D374" s="14" t="s">
        <v>67</v>
      </c>
      <c r="E374" s="13" t="s">
        <v>148</v>
      </c>
      <c r="F374" s="13" t="s">
        <v>218</v>
      </c>
      <c r="G374" s="13" t="s">
        <v>219</v>
      </c>
      <c r="H374" s="15">
        <v>320</v>
      </c>
      <c r="I374" s="15">
        <v>0</v>
      </c>
      <c r="J374" s="15">
        <v>0.5</v>
      </c>
      <c r="K374" s="15">
        <v>0.5</v>
      </c>
      <c r="M374" s="73"/>
    </row>
    <row r="375" spans="1:13" ht="15" customHeight="1" x14ac:dyDescent="0.25">
      <c r="A375" s="12">
        <v>42416</v>
      </c>
      <c r="B375" s="13"/>
      <c r="C375" s="13" t="s">
        <v>14</v>
      </c>
      <c r="D375" s="14" t="s">
        <v>67</v>
      </c>
      <c r="E375" s="13" t="s">
        <v>700</v>
      </c>
      <c r="F375" s="13" t="s">
        <v>218</v>
      </c>
      <c r="G375" s="13" t="s">
        <v>219</v>
      </c>
      <c r="H375" s="15">
        <v>320</v>
      </c>
      <c r="I375" s="15">
        <v>0</v>
      </c>
      <c r="J375" s="15">
        <v>0.5</v>
      </c>
      <c r="K375" s="15">
        <v>0.5</v>
      </c>
      <c r="M375" s="73"/>
    </row>
    <row r="376" spans="1:13" ht="15" customHeight="1" x14ac:dyDescent="0.25">
      <c r="A376" s="12">
        <v>42416</v>
      </c>
      <c r="B376" s="13"/>
      <c r="C376" s="13" t="s">
        <v>14</v>
      </c>
      <c r="D376" s="14" t="s">
        <v>67</v>
      </c>
      <c r="E376" s="13" t="s">
        <v>701</v>
      </c>
      <c r="F376" s="13" t="s">
        <v>218</v>
      </c>
      <c r="G376" s="13" t="s">
        <v>219</v>
      </c>
      <c r="H376" s="15">
        <v>320</v>
      </c>
      <c r="I376" s="15">
        <v>0</v>
      </c>
      <c r="J376" s="15">
        <v>0.5</v>
      </c>
      <c r="K376" s="15">
        <v>0.5</v>
      </c>
      <c r="M376" s="73"/>
    </row>
    <row r="377" spans="1:13" ht="15" customHeight="1" x14ac:dyDescent="0.25">
      <c r="A377" s="12">
        <v>42416</v>
      </c>
      <c r="B377" s="13"/>
      <c r="C377" s="13" t="s">
        <v>14</v>
      </c>
      <c r="D377" s="14" t="s">
        <v>67</v>
      </c>
      <c r="E377" s="13" t="s">
        <v>702</v>
      </c>
      <c r="F377" s="13" t="s">
        <v>218</v>
      </c>
      <c r="G377" s="13" t="s">
        <v>219</v>
      </c>
      <c r="H377" s="15">
        <v>320</v>
      </c>
      <c r="I377" s="15">
        <v>0</v>
      </c>
      <c r="J377" s="15">
        <v>0.5</v>
      </c>
      <c r="K377" s="15">
        <v>0.5</v>
      </c>
      <c r="M377" s="73"/>
    </row>
    <row r="378" spans="1:13" ht="15" customHeight="1" x14ac:dyDescent="0.25">
      <c r="A378" s="12">
        <v>42416</v>
      </c>
      <c r="B378" s="13"/>
      <c r="C378" s="13" t="s">
        <v>14</v>
      </c>
      <c r="D378" s="14" t="s">
        <v>67</v>
      </c>
      <c r="E378" s="13" t="s">
        <v>150</v>
      </c>
      <c r="F378" s="13" t="s">
        <v>218</v>
      </c>
      <c r="G378" s="13" t="s">
        <v>219</v>
      </c>
      <c r="H378" s="15">
        <v>320</v>
      </c>
      <c r="I378" s="15">
        <v>0</v>
      </c>
      <c r="J378" s="15">
        <v>0.5</v>
      </c>
      <c r="K378" s="15">
        <v>0.5</v>
      </c>
      <c r="M378" s="73"/>
    </row>
    <row r="379" spans="1:13" ht="15" customHeight="1" x14ac:dyDescent="0.25">
      <c r="A379" s="12">
        <v>42416</v>
      </c>
      <c r="B379" s="13"/>
      <c r="C379" s="13" t="s">
        <v>14</v>
      </c>
      <c r="D379" s="14" t="s">
        <v>129</v>
      </c>
      <c r="E379" s="13" t="s">
        <v>703</v>
      </c>
      <c r="F379" s="13" t="s">
        <v>218</v>
      </c>
      <c r="G379" s="13" t="s">
        <v>219</v>
      </c>
      <c r="H379" s="15">
        <v>320</v>
      </c>
      <c r="I379" s="15">
        <v>0</v>
      </c>
      <c r="J379" s="15">
        <v>0.5</v>
      </c>
      <c r="K379" s="15">
        <v>0.5</v>
      </c>
      <c r="M379" s="73"/>
    </row>
    <row r="380" spans="1:13" ht="15" customHeight="1" x14ac:dyDescent="0.25">
      <c r="A380" s="12">
        <v>42416</v>
      </c>
      <c r="B380" s="13"/>
      <c r="C380" s="13" t="s">
        <v>14</v>
      </c>
      <c r="D380" s="14" t="s">
        <v>129</v>
      </c>
      <c r="E380" s="13" t="s">
        <v>704</v>
      </c>
      <c r="F380" s="13" t="s">
        <v>218</v>
      </c>
      <c r="G380" s="13" t="s">
        <v>219</v>
      </c>
      <c r="H380" s="15">
        <v>320</v>
      </c>
      <c r="I380" s="15">
        <v>0</v>
      </c>
      <c r="J380" s="15">
        <v>0.5</v>
      </c>
      <c r="K380" s="15">
        <v>0.5</v>
      </c>
      <c r="M380" s="73"/>
    </row>
    <row r="381" spans="1:13" ht="15" customHeight="1" x14ac:dyDescent="0.25">
      <c r="A381" s="12">
        <v>42416</v>
      </c>
      <c r="B381" s="13"/>
      <c r="C381" s="13" t="s">
        <v>14</v>
      </c>
      <c r="D381" s="14" t="s">
        <v>129</v>
      </c>
      <c r="E381" s="13" t="s">
        <v>705</v>
      </c>
      <c r="F381" s="13" t="s">
        <v>218</v>
      </c>
      <c r="G381" s="13" t="s">
        <v>219</v>
      </c>
      <c r="H381" s="15">
        <v>320</v>
      </c>
      <c r="I381" s="15">
        <v>0</v>
      </c>
      <c r="J381" s="15">
        <v>0.5</v>
      </c>
      <c r="K381" s="15">
        <v>0.5</v>
      </c>
      <c r="M381" s="73"/>
    </row>
    <row r="382" spans="1:13" ht="15" customHeight="1" x14ac:dyDescent="0.25">
      <c r="A382" s="12">
        <v>42416</v>
      </c>
      <c r="B382" s="13"/>
      <c r="C382" s="13" t="s">
        <v>14</v>
      </c>
      <c r="D382" s="14" t="s">
        <v>15</v>
      </c>
      <c r="E382" s="13" t="s">
        <v>706</v>
      </c>
      <c r="F382" s="13" t="s">
        <v>218</v>
      </c>
      <c r="G382" s="13" t="s">
        <v>219</v>
      </c>
      <c r="H382" s="15">
        <v>320</v>
      </c>
      <c r="I382" s="15">
        <v>0</v>
      </c>
      <c r="J382" s="15">
        <v>0.5</v>
      </c>
      <c r="K382" s="15">
        <v>0.5</v>
      </c>
      <c r="M382" s="73"/>
    </row>
    <row r="383" spans="1:13" ht="15" customHeight="1" x14ac:dyDescent="0.25">
      <c r="A383" s="12">
        <v>42416</v>
      </c>
      <c r="B383" s="13"/>
      <c r="C383" s="13" t="s">
        <v>14</v>
      </c>
      <c r="D383" s="14" t="s">
        <v>15</v>
      </c>
      <c r="E383" s="13" t="s">
        <v>707</v>
      </c>
      <c r="F383" s="13" t="s">
        <v>218</v>
      </c>
      <c r="G383" s="13" t="s">
        <v>219</v>
      </c>
      <c r="H383" s="15">
        <v>320</v>
      </c>
      <c r="I383" s="15">
        <v>0</v>
      </c>
      <c r="J383" s="15">
        <v>0.5</v>
      </c>
      <c r="K383" s="15">
        <v>0.5</v>
      </c>
      <c r="M383" s="73"/>
    </row>
    <row r="384" spans="1:13" ht="15" customHeight="1" x14ac:dyDescent="0.25">
      <c r="A384" s="12">
        <v>42416</v>
      </c>
      <c r="B384" s="13"/>
      <c r="C384" s="13" t="s">
        <v>14</v>
      </c>
      <c r="D384" s="14" t="s">
        <v>15</v>
      </c>
      <c r="E384" s="13" t="s">
        <v>708</v>
      </c>
      <c r="F384" s="13" t="s">
        <v>218</v>
      </c>
      <c r="G384" s="13" t="s">
        <v>219</v>
      </c>
      <c r="H384" s="15">
        <v>320</v>
      </c>
      <c r="I384" s="15">
        <v>0</v>
      </c>
      <c r="J384" s="15">
        <v>0.5</v>
      </c>
      <c r="K384" s="15">
        <v>0.5</v>
      </c>
      <c r="M384" s="73"/>
    </row>
    <row r="385" spans="1:13" ht="15" customHeight="1" x14ac:dyDescent="0.25">
      <c r="A385" s="12">
        <v>42416</v>
      </c>
      <c r="B385" s="13"/>
      <c r="C385" s="13" t="s">
        <v>14</v>
      </c>
      <c r="D385" s="14" t="s">
        <v>15</v>
      </c>
      <c r="E385" s="13" t="s">
        <v>709</v>
      </c>
      <c r="F385" s="13" t="s">
        <v>218</v>
      </c>
      <c r="G385" s="13" t="s">
        <v>219</v>
      </c>
      <c r="H385" s="15">
        <v>320</v>
      </c>
      <c r="I385" s="15">
        <v>0</v>
      </c>
      <c r="J385" s="15">
        <v>0.5</v>
      </c>
      <c r="K385" s="15">
        <v>0.5</v>
      </c>
      <c r="M385" s="73"/>
    </row>
    <row r="386" spans="1:13" ht="15" customHeight="1" x14ac:dyDescent="0.25">
      <c r="A386" s="12">
        <v>42416</v>
      </c>
      <c r="B386" s="13"/>
      <c r="C386" s="13" t="s">
        <v>14</v>
      </c>
      <c r="D386" s="14" t="s">
        <v>15</v>
      </c>
      <c r="E386" s="13" t="s">
        <v>159</v>
      </c>
      <c r="F386" s="13" t="s">
        <v>218</v>
      </c>
      <c r="G386" s="13" t="s">
        <v>219</v>
      </c>
      <c r="H386" s="15">
        <v>320</v>
      </c>
      <c r="I386" s="15">
        <v>0</v>
      </c>
      <c r="J386" s="15">
        <v>0.5</v>
      </c>
      <c r="K386" s="15">
        <v>0.5</v>
      </c>
      <c r="M386" s="73"/>
    </row>
    <row r="387" spans="1:13" ht="15" customHeight="1" x14ac:dyDescent="0.25">
      <c r="A387" s="12">
        <v>42416</v>
      </c>
      <c r="B387" s="13"/>
      <c r="C387" s="13" t="s">
        <v>14</v>
      </c>
      <c r="D387" s="14" t="s">
        <v>15</v>
      </c>
      <c r="E387" s="13" t="s">
        <v>162</v>
      </c>
      <c r="F387" s="13" t="s">
        <v>218</v>
      </c>
      <c r="G387" s="13" t="s">
        <v>219</v>
      </c>
      <c r="H387" s="15">
        <v>320</v>
      </c>
      <c r="I387" s="15">
        <v>0</v>
      </c>
      <c r="J387" s="15">
        <v>0.5</v>
      </c>
      <c r="K387" s="15">
        <v>0.5</v>
      </c>
      <c r="M387" s="73"/>
    </row>
    <row r="388" spans="1:13" ht="15" customHeight="1" x14ac:dyDescent="0.25">
      <c r="A388" s="12">
        <v>42416</v>
      </c>
      <c r="B388" s="13"/>
      <c r="C388" s="13" t="s">
        <v>14</v>
      </c>
      <c r="D388" s="14" t="s">
        <v>129</v>
      </c>
      <c r="E388" s="13" t="s">
        <v>710</v>
      </c>
      <c r="F388" s="13" t="s">
        <v>218</v>
      </c>
      <c r="G388" s="13" t="s">
        <v>219</v>
      </c>
      <c r="H388" s="15">
        <v>320</v>
      </c>
      <c r="I388" s="15">
        <v>0</v>
      </c>
      <c r="J388" s="15">
        <v>0.5</v>
      </c>
      <c r="K388" s="15">
        <v>0.5</v>
      </c>
      <c r="M388" s="73"/>
    </row>
    <row r="389" spans="1:13" x14ac:dyDescent="0.25">
      <c r="A389" s="76">
        <v>42416</v>
      </c>
      <c r="B389" s="13" t="s">
        <v>711</v>
      </c>
      <c r="C389" s="13" t="s">
        <v>23</v>
      </c>
      <c r="D389" s="14" t="s">
        <v>42</v>
      </c>
      <c r="E389" s="13" t="s">
        <v>712</v>
      </c>
      <c r="F389" s="13" t="s">
        <v>218</v>
      </c>
      <c r="G389" s="13" t="s">
        <v>219</v>
      </c>
      <c r="H389" s="15">
        <v>320</v>
      </c>
      <c r="I389" s="15">
        <v>0</v>
      </c>
      <c r="J389" s="15">
        <v>0.5</v>
      </c>
      <c r="K389" s="15">
        <v>0.5</v>
      </c>
    </row>
    <row r="390" spans="1:13" ht="15" customHeight="1" x14ac:dyDescent="0.25">
      <c r="A390" s="12">
        <v>42416</v>
      </c>
      <c r="B390" s="13"/>
      <c r="C390" s="13" t="s">
        <v>14</v>
      </c>
      <c r="D390" s="14" t="s">
        <v>54</v>
      </c>
      <c r="E390" s="13" t="s">
        <v>190</v>
      </c>
      <c r="F390" s="13" t="s">
        <v>218</v>
      </c>
      <c r="G390" s="13" t="s">
        <v>219</v>
      </c>
      <c r="H390" s="15">
        <v>320</v>
      </c>
      <c r="I390" s="15">
        <v>0</v>
      </c>
      <c r="J390" s="15">
        <v>0.5</v>
      </c>
      <c r="K390" s="15">
        <v>0.5</v>
      </c>
      <c r="M390" s="73"/>
    </row>
    <row r="391" spans="1:13" ht="15" customHeight="1" x14ac:dyDescent="0.25">
      <c r="A391" s="12">
        <v>42416</v>
      </c>
      <c r="B391" s="13"/>
      <c r="C391" s="13" t="s">
        <v>14</v>
      </c>
      <c r="D391" s="14" t="s">
        <v>67</v>
      </c>
      <c r="E391" s="13" t="s">
        <v>713</v>
      </c>
      <c r="F391" s="13" t="s">
        <v>218</v>
      </c>
      <c r="G391" s="13" t="s">
        <v>219</v>
      </c>
      <c r="H391" s="15">
        <v>320</v>
      </c>
      <c r="I391" s="15">
        <v>0</v>
      </c>
      <c r="J391" s="15">
        <v>0.5</v>
      </c>
      <c r="K391" s="15">
        <v>0.5</v>
      </c>
      <c r="M391" s="73"/>
    </row>
    <row r="392" spans="1:13" ht="15" customHeight="1" x14ac:dyDescent="0.25">
      <c r="A392" s="12">
        <v>42416</v>
      </c>
      <c r="B392" s="13"/>
      <c r="C392" s="13" t="s">
        <v>14</v>
      </c>
      <c r="D392" s="14" t="s">
        <v>24</v>
      </c>
      <c r="E392" s="13" t="s">
        <v>714</v>
      </c>
      <c r="F392" s="13" t="s">
        <v>218</v>
      </c>
      <c r="G392" s="13" t="s">
        <v>219</v>
      </c>
      <c r="H392" s="15">
        <v>320</v>
      </c>
      <c r="I392" s="15">
        <v>0</v>
      </c>
      <c r="J392" s="15">
        <v>0.5</v>
      </c>
      <c r="K392" s="15">
        <v>0.5</v>
      </c>
      <c r="M392" s="73"/>
    </row>
    <row r="393" spans="1:13" ht="15" customHeight="1" x14ac:dyDescent="0.25">
      <c r="A393" s="12">
        <v>42416</v>
      </c>
      <c r="B393" s="13"/>
      <c r="C393" s="13" t="s">
        <v>14</v>
      </c>
      <c r="D393" s="14" t="s">
        <v>24</v>
      </c>
      <c r="E393" s="13" t="s">
        <v>715</v>
      </c>
      <c r="F393" s="13" t="s">
        <v>218</v>
      </c>
      <c r="G393" s="13" t="s">
        <v>219</v>
      </c>
      <c r="H393" s="15">
        <v>320</v>
      </c>
      <c r="I393" s="15">
        <v>0</v>
      </c>
      <c r="J393" s="15">
        <v>0.5</v>
      </c>
      <c r="K393" s="15">
        <v>0.5</v>
      </c>
      <c r="M393" s="73"/>
    </row>
    <row r="394" spans="1:13" ht="15" customHeight="1" x14ac:dyDescent="0.25">
      <c r="A394" s="12">
        <v>42416</v>
      </c>
      <c r="B394" s="13"/>
      <c r="C394" s="13" t="s">
        <v>14</v>
      </c>
      <c r="D394" s="14" t="s">
        <v>24</v>
      </c>
      <c r="E394" s="13" t="s">
        <v>716</v>
      </c>
      <c r="F394" s="13" t="s">
        <v>218</v>
      </c>
      <c r="G394" s="13" t="s">
        <v>219</v>
      </c>
      <c r="H394" s="15">
        <v>320</v>
      </c>
      <c r="I394" s="15">
        <v>0</v>
      </c>
      <c r="J394" s="15">
        <v>0.5</v>
      </c>
      <c r="K394" s="15">
        <v>0.5</v>
      </c>
      <c r="M394" s="73"/>
    </row>
    <row r="395" spans="1:13" ht="15" customHeight="1" x14ac:dyDescent="0.25">
      <c r="A395" s="12">
        <v>42416</v>
      </c>
      <c r="B395" s="13"/>
      <c r="C395" s="13" t="s">
        <v>14</v>
      </c>
      <c r="D395" s="14" t="s">
        <v>24</v>
      </c>
      <c r="E395" s="13" t="s">
        <v>717</v>
      </c>
      <c r="F395" s="13" t="s">
        <v>218</v>
      </c>
      <c r="G395" s="13" t="s">
        <v>219</v>
      </c>
      <c r="H395" s="15">
        <v>320</v>
      </c>
      <c r="I395" s="15">
        <v>0</v>
      </c>
      <c r="J395" s="15">
        <v>0.5</v>
      </c>
      <c r="K395" s="15">
        <v>0.5</v>
      </c>
      <c r="M395" s="73"/>
    </row>
    <row r="396" spans="1:13" ht="15" customHeight="1" x14ac:dyDescent="0.25">
      <c r="A396" s="12">
        <v>42416</v>
      </c>
      <c r="B396" s="13"/>
      <c r="C396" s="13" t="s">
        <v>14</v>
      </c>
      <c r="D396" s="14" t="s">
        <v>24</v>
      </c>
      <c r="E396" s="13" t="s">
        <v>718</v>
      </c>
      <c r="F396" s="13" t="s">
        <v>218</v>
      </c>
      <c r="G396" s="13" t="s">
        <v>219</v>
      </c>
      <c r="H396" s="15">
        <v>320</v>
      </c>
      <c r="I396" s="15">
        <v>0</v>
      </c>
      <c r="J396" s="15">
        <v>0.5</v>
      </c>
      <c r="K396" s="15">
        <v>0.5</v>
      </c>
      <c r="M396" s="73"/>
    </row>
    <row r="397" spans="1:13" ht="15" customHeight="1" x14ac:dyDescent="0.25">
      <c r="A397" s="12">
        <v>42416</v>
      </c>
      <c r="B397" s="13"/>
      <c r="C397" s="13" t="s">
        <v>14</v>
      </c>
      <c r="D397" s="14" t="s">
        <v>24</v>
      </c>
      <c r="E397" s="13" t="s">
        <v>719</v>
      </c>
      <c r="F397" s="13" t="s">
        <v>218</v>
      </c>
      <c r="G397" s="13" t="s">
        <v>219</v>
      </c>
      <c r="H397" s="15">
        <v>320</v>
      </c>
      <c r="I397" s="15">
        <v>0</v>
      </c>
      <c r="J397" s="15">
        <v>0.5</v>
      </c>
      <c r="K397" s="15">
        <v>0.5</v>
      </c>
      <c r="M397" s="73"/>
    </row>
    <row r="398" spans="1:13" ht="15" customHeight="1" x14ac:dyDescent="0.25">
      <c r="A398" s="12">
        <v>42416</v>
      </c>
      <c r="B398" s="13"/>
      <c r="C398" s="13" t="s">
        <v>14</v>
      </c>
      <c r="D398" s="14" t="s">
        <v>24</v>
      </c>
      <c r="E398" s="13" t="s">
        <v>720</v>
      </c>
      <c r="F398" s="13" t="s">
        <v>218</v>
      </c>
      <c r="G398" s="13" t="s">
        <v>219</v>
      </c>
      <c r="H398" s="15">
        <v>320</v>
      </c>
      <c r="I398" s="15">
        <v>0</v>
      </c>
      <c r="J398" s="15">
        <v>0.5</v>
      </c>
      <c r="K398" s="15">
        <v>0.5</v>
      </c>
      <c r="M398" s="73"/>
    </row>
    <row r="399" spans="1:13" ht="15" customHeight="1" x14ac:dyDescent="0.25">
      <c r="A399" s="12">
        <v>42416</v>
      </c>
      <c r="B399" s="13"/>
      <c r="C399" s="13" t="s">
        <v>14</v>
      </c>
      <c r="D399" s="14" t="s">
        <v>24</v>
      </c>
      <c r="E399" s="13" t="s">
        <v>721</v>
      </c>
      <c r="F399" s="13" t="s">
        <v>218</v>
      </c>
      <c r="G399" s="13" t="s">
        <v>219</v>
      </c>
      <c r="H399" s="15">
        <v>320</v>
      </c>
      <c r="I399" s="15">
        <v>0</v>
      </c>
      <c r="J399" s="15">
        <v>0.5</v>
      </c>
      <c r="K399" s="15">
        <v>0.5</v>
      </c>
      <c r="M399" s="73"/>
    </row>
    <row r="400" spans="1:13" ht="15" customHeight="1" x14ac:dyDescent="0.25">
      <c r="A400" s="12">
        <v>42416</v>
      </c>
      <c r="B400" s="13"/>
      <c r="C400" s="13" t="s">
        <v>14</v>
      </c>
      <c r="D400" s="14" t="s">
        <v>24</v>
      </c>
      <c r="E400" s="13" t="s">
        <v>722</v>
      </c>
      <c r="F400" s="13" t="s">
        <v>218</v>
      </c>
      <c r="G400" s="13" t="s">
        <v>219</v>
      </c>
      <c r="H400" s="15">
        <v>320</v>
      </c>
      <c r="I400" s="15">
        <v>0</v>
      </c>
      <c r="J400" s="15">
        <v>0.5</v>
      </c>
      <c r="K400" s="15">
        <v>0.5</v>
      </c>
      <c r="M400" s="73"/>
    </row>
    <row r="401" spans="1:13" ht="15" customHeight="1" x14ac:dyDescent="0.25">
      <c r="A401" s="12">
        <v>42416</v>
      </c>
      <c r="B401" s="13"/>
      <c r="C401" s="13" t="s">
        <v>14</v>
      </c>
      <c r="D401" s="14" t="s">
        <v>24</v>
      </c>
      <c r="E401" s="13" t="s">
        <v>723</v>
      </c>
      <c r="F401" s="13" t="s">
        <v>218</v>
      </c>
      <c r="G401" s="13" t="s">
        <v>219</v>
      </c>
      <c r="H401" s="15">
        <v>320</v>
      </c>
      <c r="I401" s="15">
        <v>0</v>
      </c>
      <c r="J401" s="15">
        <v>0.5</v>
      </c>
      <c r="K401" s="15">
        <v>0.5</v>
      </c>
      <c r="M401" s="73"/>
    </row>
    <row r="402" spans="1:13" x14ac:dyDescent="0.25">
      <c r="A402" s="76">
        <v>42416</v>
      </c>
      <c r="B402" s="13" t="s">
        <v>724</v>
      </c>
      <c r="C402" s="13" t="s">
        <v>23</v>
      </c>
      <c r="D402" s="14" t="s">
        <v>54</v>
      </c>
      <c r="E402" s="13" t="s">
        <v>725</v>
      </c>
      <c r="F402" s="13" t="s">
        <v>218</v>
      </c>
      <c r="G402" s="13" t="s">
        <v>219</v>
      </c>
      <c r="H402" s="15">
        <v>320</v>
      </c>
      <c r="I402" s="15">
        <v>0</v>
      </c>
      <c r="J402" s="15">
        <v>0.5</v>
      </c>
      <c r="K402" s="15">
        <v>0.5</v>
      </c>
    </row>
    <row r="403" spans="1:13" x14ac:dyDescent="0.25">
      <c r="A403" s="76">
        <v>42416</v>
      </c>
      <c r="B403" s="13" t="s">
        <v>726</v>
      </c>
      <c r="C403" s="13" t="s">
        <v>23</v>
      </c>
      <c r="D403" s="14" t="s">
        <v>42</v>
      </c>
      <c r="E403" s="13" t="s">
        <v>727</v>
      </c>
      <c r="F403" s="13" t="s">
        <v>218</v>
      </c>
      <c r="G403" s="13" t="s">
        <v>219</v>
      </c>
      <c r="H403" s="15">
        <v>320</v>
      </c>
      <c r="I403" s="15">
        <v>0</v>
      </c>
      <c r="J403" s="15">
        <v>0.5</v>
      </c>
      <c r="K403" s="15">
        <v>0.5</v>
      </c>
    </row>
    <row r="404" spans="1:13" ht="15" customHeight="1" x14ac:dyDescent="0.25">
      <c r="A404" s="12">
        <v>42416</v>
      </c>
      <c r="B404" s="13"/>
      <c r="C404" s="13" t="s">
        <v>14</v>
      </c>
      <c r="D404" s="14" t="s">
        <v>42</v>
      </c>
      <c r="E404" s="13" t="s">
        <v>728</v>
      </c>
      <c r="F404" s="13" t="s">
        <v>218</v>
      </c>
      <c r="G404" s="13" t="s">
        <v>219</v>
      </c>
      <c r="H404" s="15">
        <v>320</v>
      </c>
      <c r="I404" s="15">
        <v>0</v>
      </c>
      <c r="J404" s="15">
        <v>0.5</v>
      </c>
      <c r="K404" s="15">
        <v>0.5</v>
      </c>
      <c r="M404" s="73"/>
    </row>
    <row r="405" spans="1:13" ht="15" customHeight="1" x14ac:dyDescent="0.25">
      <c r="A405" s="12">
        <v>42416</v>
      </c>
      <c r="B405" s="13"/>
      <c r="C405" s="13" t="s">
        <v>14</v>
      </c>
      <c r="D405" s="14" t="s">
        <v>67</v>
      </c>
      <c r="E405" s="13" t="s">
        <v>729</v>
      </c>
      <c r="F405" s="13" t="s">
        <v>218</v>
      </c>
      <c r="G405" s="13" t="s">
        <v>219</v>
      </c>
      <c r="H405" s="15">
        <v>320</v>
      </c>
      <c r="I405" s="15">
        <v>0</v>
      </c>
      <c r="J405" s="15">
        <v>0.5</v>
      </c>
      <c r="K405" s="15">
        <v>0.5</v>
      </c>
      <c r="M405" s="73"/>
    </row>
    <row r="406" spans="1:13" ht="15" customHeight="1" x14ac:dyDescent="0.25">
      <c r="A406" s="12">
        <v>42416</v>
      </c>
      <c r="B406" s="13"/>
      <c r="C406" s="13" t="s">
        <v>14</v>
      </c>
      <c r="D406" s="14" t="s">
        <v>15</v>
      </c>
      <c r="E406" s="13" t="s">
        <v>730</v>
      </c>
      <c r="F406" s="13" t="s">
        <v>218</v>
      </c>
      <c r="G406" s="13" t="s">
        <v>219</v>
      </c>
      <c r="H406" s="15">
        <v>320</v>
      </c>
      <c r="I406" s="15">
        <v>0</v>
      </c>
      <c r="J406" s="15">
        <v>0.5</v>
      </c>
      <c r="K406" s="15">
        <v>0.5</v>
      </c>
      <c r="M406" s="73"/>
    </row>
    <row r="407" spans="1:13" ht="15" customHeight="1" x14ac:dyDescent="0.25">
      <c r="A407" s="12">
        <v>42416</v>
      </c>
      <c r="B407" s="13"/>
      <c r="C407" s="13" t="s">
        <v>14</v>
      </c>
      <c r="D407" s="14" t="s">
        <v>15</v>
      </c>
      <c r="E407" s="13" t="s">
        <v>731</v>
      </c>
      <c r="F407" s="13" t="s">
        <v>218</v>
      </c>
      <c r="G407" s="13" t="s">
        <v>219</v>
      </c>
      <c r="H407" s="15">
        <v>320</v>
      </c>
      <c r="I407" s="15">
        <v>0</v>
      </c>
      <c r="J407" s="15">
        <v>0.5</v>
      </c>
      <c r="K407" s="15">
        <v>0.5</v>
      </c>
      <c r="M407" s="73"/>
    </row>
    <row r="408" spans="1:13" x14ac:dyDescent="0.25">
      <c r="A408" s="76">
        <v>42416</v>
      </c>
      <c r="B408" s="13" t="s">
        <v>732</v>
      </c>
      <c r="C408" s="13" t="s">
        <v>23</v>
      </c>
      <c r="D408" s="14" t="s">
        <v>24</v>
      </c>
      <c r="E408" s="13" t="s">
        <v>733</v>
      </c>
      <c r="F408" s="13" t="s">
        <v>218</v>
      </c>
      <c r="G408" s="13" t="s">
        <v>219</v>
      </c>
      <c r="H408" s="15">
        <v>320</v>
      </c>
      <c r="I408" s="15">
        <v>0</v>
      </c>
      <c r="J408" s="15">
        <v>0.5</v>
      </c>
      <c r="K408" s="15">
        <v>0.5</v>
      </c>
    </row>
    <row r="409" spans="1:13" x14ac:dyDescent="0.25">
      <c r="A409" s="76">
        <v>42416</v>
      </c>
      <c r="B409" s="13" t="s">
        <v>734</v>
      </c>
      <c r="C409" s="13" t="s">
        <v>23</v>
      </c>
      <c r="D409" s="14" t="s">
        <v>24</v>
      </c>
      <c r="E409" s="13" t="s">
        <v>735</v>
      </c>
      <c r="F409" s="13" t="s">
        <v>218</v>
      </c>
      <c r="G409" s="13" t="s">
        <v>219</v>
      </c>
      <c r="H409" s="15">
        <v>320</v>
      </c>
      <c r="I409" s="15">
        <v>0</v>
      </c>
      <c r="J409" s="15">
        <v>0.5</v>
      </c>
      <c r="K409" s="15">
        <v>0.5</v>
      </c>
    </row>
    <row r="410" spans="1:13" x14ac:dyDescent="0.25">
      <c r="A410" s="76">
        <v>42416</v>
      </c>
      <c r="B410" s="13" t="s">
        <v>736</v>
      </c>
      <c r="C410" s="13" t="s">
        <v>23</v>
      </c>
      <c r="D410" s="14" t="s">
        <v>24</v>
      </c>
      <c r="E410" s="13" t="s">
        <v>737</v>
      </c>
      <c r="F410" s="13" t="s">
        <v>218</v>
      </c>
      <c r="G410" s="13" t="s">
        <v>219</v>
      </c>
      <c r="H410" s="15">
        <v>320</v>
      </c>
      <c r="I410" s="15">
        <v>0</v>
      </c>
      <c r="J410" s="15">
        <v>0.5</v>
      </c>
      <c r="K410" s="15">
        <v>0.5</v>
      </c>
    </row>
    <row r="411" spans="1:13" x14ac:dyDescent="0.25">
      <c r="A411" s="76">
        <v>42416</v>
      </c>
      <c r="B411" s="13" t="s">
        <v>738</v>
      </c>
      <c r="C411" s="13" t="s">
        <v>23</v>
      </c>
      <c r="D411" s="14" t="s">
        <v>24</v>
      </c>
      <c r="E411" s="13" t="s">
        <v>739</v>
      </c>
      <c r="F411" s="13" t="s">
        <v>218</v>
      </c>
      <c r="G411" s="13" t="s">
        <v>219</v>
      </c>
      <c r="H411" s="15">
        <v>320</v>
      </c>
      <c r="I411" s="15">
        <v>0</v>
      </c>
      <c r="J411" s="15">
        <v>0.5</v>
      </c>
      <c r="K411" s="15">
        <v>0.5</v>
      </c>
    </row>
    <row r="412" spans="1:13" ht="15" customHeight="1" x14ac:dyDescent="0.25">
      <c r="A412" s="12">
        <v>42416</v>
      </c>
      <c r="B412" s="13"/>
      <c r="C412" s="13" t="s">
        <v>14</v>
      </c>
      <c r="D412" s="14" t="s">
        <v>54</v>
      </c>
      <c r="E412" s="13" t="s">
        <v>740</v>
      </c>
      <c r="F412" s="13" t="s">
        <v>218</v>
      </c>
      <c r="G412" s="13" t="s">
        <v>219</v>
      </c>
      <c r="H412" s="15">
        <v>320</v>
      </c>
      <c r="I412" s="15">
        <v>0</v>
      </c>
      <c r="J412" s="15">
        <v>0.5</v>
      </c>
      <c r="K412" s="15">
        <v>0.5</v>
      </c>
      <c r="M412" s="73"/>
    </row>
    <row r="413" spans="1:13" ht="15" customHeight="1" x14ac:dyDescent="0.25">
      <c r="A413" s="12">
        <v>42416</v>
      </c>
      <c r="B413" s="13"/>
      <c r="C413" s="13" t="s">
        <v>14</v>
      </c>
      <c r="D413" s="14" t="s">
        <v>42</v>
      </c>
      <c r="E413" s="13" t="s">
        <v>741</v>
      </c>
      <c r="F413" s="13" t="s">
        <v>218</v>
      </c>
      <c r="G413" s="13" t="s">
        <v>219</v>
      </c>
      <c r="H413" s="15">
        <v>320</v>
      </c>
      <c r="I413" s="15">
        <v>0</v>
      </c>
      <c r="J413" s="15">
        <v>0.5</v>
      </c>
      <c r="K413" s="15">
        <v>0.5</v>
      </c>
      <c r="M413" s="73"/>
    </row>
    <row r="414" spans="1:13" x14ac:dyDescent="0.25">
      <c r="A414" s="76">
        <v>42416</v>
      </c>
      <c r="B414" s="13" t="s">
        <v>742</v>
      </c>
      <c r="C414" s="13" t="s">
        <v>23</v>
      </c>
      <c r="D414" s="14" t="s">
        <v>129</v>
      </c>
      <c r="E414" s="13" t="s">
        <v>743</v>
      </c>
      <c r="F414" s="13" t="s">
        <v>218</v>
      </c>
      <c r="G414" s="13" t="s">
        <v>219</v>
      </c>
      <c r="H414" s="15">
        <v>320</v>
      </c>
      <c r="I414" s="15">
        <v>0</v>
      </c>
      <c r="J414" s="15">
        <v>0.5</v>
      </c>
      <c r="K414" s="15">
        <v>0.5</v>
      </c>
    </row>
    <row r="415" spans="1:13" ht="15" customHeight="1" x14ac:dyDescent="0.25">
      <c r="A415" s="12">
        <v>42416</v>
      </c>
      <c r="B415" s="13"/>
      <c r="C415" s="13" t="s">
        <v>14</v>
      </c>
      <c r="D415" s="14" t="s">
        <v>54</v>
      </c>
      <c r="E415" s="13" t="s">
        <v>744</v>
      </c>
      <c r="F415" s="13" t="s">
        <v>218</v>
      </c>
      <c r="G415" s="13" t="s">
        <v>219</v>
      </c>
      <c r="H415" s="15">
        <v>320</v>
      </c>
      <c r="I415" s="15">
        <v>0</v>
      </c>
      <c r="J415" s="15">
        <v>0.5</v>
      </c>
      <c r="K415" s="15">
        <v>0.5</v>
      </c>
      <c r="M415" s="73"/>
    </row>
    <row r="416" spans="1:13" ht="15" customHeight="1" x14ac:dyDescent="0.25">
      <c r="A416" s="12">
        <v>42417</v>
      </c>
      <c r="B416" s="13"/>
      <c r="C416" s="13" t="s">
        <v>14</v>
      </c>
      <c r="D416" s="14" t="s">
        <v>15</v>
      </c>
      <c r="E416" s="13" t="s">
        <v>745</v>
      </c>
      <c r="F416" s="13" t="s">
        <v>218</v>
      </c>
      <c r="G416" s="13" t="s">
        <v>219</v>
      </c>
      <c r="H416" s="15">
        <v>320</v>
      </c>
      <c r="I416" s="15">
        <v>0</v>
      </c>
      <c r="J416" s="15">
        <v>0.5</v>
      </c>
      <c r="K416" s="15">
        <v>0.5</v>
      </c>
      <c r="M416" s="73"/>
    </row>
    <row r="417" spans="1:15" ht="15" customHeight="1" x14ac:dyDescent="0.25">
      <c r="A417" s="12">
        <v>42418</v>
      </c>
      <c r="B417" s="13"/>
      <c r="C417" s="13" t="s">
        <v>14</v>
      </c>
      <c r="D417" s="14" t="s">
        <v>24</v>
      </c>
      <c r="E417" s="13" t="s">
        <v>746</v>
      </c>
      <c r="F417" s="13" t="s">
        <v>218</v>
      </c>
      <c r="G417" s="13" t="s">
        <v>219</v>
      </c>
      <c r="H417" s="15">
        <v>320</v>
      </c>
      <c r="I417" s="15">
        <v>0</v>
      </c>
      <c r="J417" s="15">
        <v>0.5</v>
      </c>
      <c r="K417" s="15">
        <v>0.5</v>
      </c>
      <c r="M417" s="73"/>
    </row>
    <row r="418" spans="1:15" x14ac:dyDescent="0.25">
      <c r="A418" s="76">
        <v>42420</v>
      </c>
      <c r="B418" s="13" t="s">
        <v>747</v>
      </c>
      <c r="C418" s="13" t="s">
        <v>23</v>
      </c>
      <c r="D418" s="14" t="s">
        <v>42</v>
      </c>
      <c r="E418" s="13" t="s">
        <v>748</v>
      </c>
      <c r="F418" s="13" t="s">
        <v>218</v>
      </c>
      <c r="G418" s="13" t="s">
        <v>219</v>
      </c>
      <c r="H418" s="15">
        <v>320</v>
      </c>
      <c r="I418" s="15">
        <v>0</v>
      </c>
      <c r="J418" s="15">
        <v>0.5</v>
      </c>
      <c r="K418" s="15">
        <v>0.5</v>
      </c>
    </row>
    <row r="419" spans="1:15" ht="15" customHeight="1" x14ac:dyDescent="0.25">
      <c r="A419" s="12">
        <v>42422</v>
      </c>
      <c r="B419" s="13"/>
      <c r="C419" s="13" t="s">
        <v>14</v>
      </c>
      <c r="D419" s="14" t="s">
        <v>24</v>
      </c>
      <c r="E419" s="13" t="s">
        <v>749</v>
      </c>
      <c r="F419" s="13" t="s">
        <v>218</v>
      </c>
      <c r="G419" s="13" t="s">
        <v>219</v>
      </c>
      <c r="H419" s="15">
        <v>320</v>
      </c>
      <c r="I419" s="15">
        <v>0</v>
      </c>
      <c r="J419" s="15">
        <v>0.5</v>
      </c>
      <c r="K419" s="15">
        <v>0.5</v>
      </c>
      <c r="M419" s="73"/>
    </row>
    <row r="420" spans="1:15" ht="15" customHeight="1" x14ac:dyDescent="0.25">
      <c r="A420" s="12">
        <v>42424</v>
      </c>
      <c r="B420" s="13"/>
      <c r="C420" s="13" t="s">
        <v>14</v>
      </c>
      <c r="D420" s="14" t="s">
        <v>129</v>
      </c>
      <c r="E420" s="13" t="s">
        <v>750</v>
      </c>
      <c r="F420" s="13" t="s">
        <v>218</v>
      </c>
      <c r="G420" s="13" t="s">
        <v>219</v>
      </c>
      <c r="H420" s="15">
        <v>320</v>
      </c>
      <c r="I420" s="15">
        <v>0</v>
      </c>
      <c r="J420" s="15">
        <v>0.5</v>
      </c>
      <c r="K420" s="15">
        <v>0.5</v>
      </c>
      <c r="M420" s="73"/>
    </row>
    <row r="421" spans="1:15" ht="15" customHeight="1" x14ac:dyDescent="0.25">
      <c r="A421" s="12">
        <v>42424</v>
      </c>
      <c r="B421" s="13"/>
      <c r="C421" s="13" t="s">
        <v>14</v>
      </c>
      <c r="D421" s="14" t="s">
        <v>67</v>
      </c>
      <c r="E421" s="13" t="s">
        <v>751</v>
      </c>
      <c r="F421" s="13" t="s">
        <v>218</v>
      </c>
      <c r="G421" s="13" t="s">
        <v>219</v>
      </c>
      <c r="H421" s="15">
        <v>320</v>
      </c>
      <c r="I421" s="15">
        <v>0</v>
      </c>
      <c r="J421" s="15">
        <v>0.5</v>
      </c>
      <c r="K421" s="15">
        <v>0.5</v>
      </c>
      <c r="M421" s="73"/>
    </row>
    <row r="422" spans="1:15" ht="15" customHeight="1" x14ac:dyDescent="0.25">
      <c r="A422" s="12">
        <v>42424</v>
      </c>
      <c r="B422" s="13"/>
      <c r="C422" s="13" t="s">
        <v>14</v>
      </c>
      <c r="D422" s="14" t="s">
        <v>54</v>
      </c>
      <c r="E422" s="13" t="s">
        <v>752</v>
      </c>
      <c r="F422" s="13" t="s">
        <v>218</v>
      </c>
      <c r="G422" s="13" t="s">
        <v>219</v>
      </c>
      <c r="H422" s="15">
        <v>320</v>
      </c>
      <c r="I422" s="15">
        <v>0</v>
      </c>
      <c r="J422" s="15">
        <v>0.5</v>
      </c>
      <c r="K422" s="15">
        <v>0.5</v>
      </c>
      <c r="M422" s="73"/>
    </row>
    <row r="423" spans="1:15" ht="15" customHeight="1" x14ac:dyDescent="0.25">
      <c r="A423" s="12">
        <v>42424</v>
      </c>
      <c r="B423" s="13"/>
      <c r="C423" s="13" t="s">
        <v>14</v>
      </c>
      <c r="D423" s="14" t="s">
        <v>42</v>
      </c>
      <c r="E423" s="13" t="s">
        <v>753</v>
      </c>
      <c r="F423" s="13" t="s">
        <v>218</v>
      </c>
      <c r="G423" s="13" t="s">
        <v>219</v>
      </c>
      <c r="H423" s="15">
        <v>320</v>
      </c>
      <c r="I423" s="15">
        <v>0</v>
      </c>
      <c r="J423" s="15">
        <v>0.5</v>
      </c>
      <c r="K423" s="15">
        <v>0.5</v>
      </c>
      <c r="M423" s="73"/>
    </row>
    <row r="424" spans="1:15" ht="15" customHeight="1" x14ac:dyDescent="0.25">
      <c r="A424" s="12">
        <v>42425</v>
      </c>
      <c r="B424" s="13"/>
      <c r="C424" s="13" t="s">
        <v>14</v>
      </c>
      <c r="D424" s="14" t="s">
        <v>42</v>
      </c>
      <c r="E424" s="13" t="s">
        <v>754</v>
      </c>
      <c r="F424" s="13" t="s">
        <v>218</v>
      </c>
      <c r="G424" s="13" t="s">
        <v>219</v>
      </c>
      <c r="H424" s="15">
        <v>320</v>
      </c>
      <c r="I424" s="15">
        <v>0</v>
      </c>
      <c r="J424" s="15">
        <v>0.5</v>
      </c>
      <c r="K424" s="15">
        <v>0.5</v>
      </c>
      <c r="M424" s="73"/>
    </row>
    <row r="425" spans="1:15" x14ac:dyDescent="0.25">
      <c r="A425" s="76">
        <v>42426</v>
      </c>
      <c r="B425" s="13" t="s">
        <v>755</v>
      </c>
      <c r="C425" s="13" t="s">
        <v>23</v>
      </c>
      <c r="D425" s="14" t="s">
        <v>24</v>
      </c>
      <c r="E425" s="13" t="s">
        <v>756</v>
      </c>
      <c r="F425" s="13" t="s">
        <v>218</v>
      </c>
      <c r="G425" s="13" t="s">
        <v>219</v>
      </c>
      <c r="H425" s="15">
        <v>320</v>
      </c>
      <c r="I425" s="15">
        <v>0</v>
      </c>
      <c r="J425" s="15">
        <v>0.5</v>
      </c>
      <c r="K425" s="15">
        <v>0.5</v>
      </c>
    </row>
    <row r="426" spans="1:15" x14ac:dyDescent="0.25">
      <c r="A426" s="76">
        <v>42429</v>
      </c>
      <c r="B426" s="13" t="s">
        <v>41</v>
      </c>
      <c r="C426" s="13" t="s">
        <v>23</v>
      </c>
      <c r="D426" s="14" t="s">
        <v>67</v>
      </c>
      <c r="E426" s="13" t="s">
        <v>43</v>
      </c>
      <c r="F426" s="13" t="s">
        <v>218</v>
      </c>
      <c r="G426" s="13" t="s">
        <v>219</v>
      </c>
      <c r="H426" s="15">
        <v>320</v>
      </c>
      <c r="I426" s="15">
        <v>0</v>
      </c>
      <c r="J426" s="15">
        <v>0.5</v>
      </c>
      <c r="K426" s="15">
        <v>0.5</v>
      </c>
    </row>
    <row r="427" spans="1:15" hidden="1" x14ac:dyDescent="0.25">
      <c r="H427" s="4">
        <f>SUBTOTAL(9,H2:H426)</f>
        <v>135160</v>
      </c>
      <c r="I427">
        <f>SUBTOTAL(9,I2:I426)</f>
        <v>475.8</v>
      </c>
      <c r="J427">
        <f>SUBTOTAL(9,J2:J426)</f>
        <v>211.5</v>
      </c>
      <c r="K427">
        <f>SUBTOTAL(9,K2:K426)</f>
        <v>211.5</v>
      </c>
      <c r="N427">
        <v>74240</v>
      </c>
      <c r="O427">
        <v>387.2</v>
      </c>
    </row>
  </sheetData>
  <autoFilter ref="C1:C427">
    <filterColumn colId="0">
      <customFilters>
        <customFilter operator="notEqual" val=" "/>
      </custom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 filterMode="1"/>
  <dimension ref="A1:M150"/>
  <sheetViews>
    <sheetView workbookViewId="0">
      <selection activeCell="E41" sqref="E41"/>
    </sheetView>
  </sheetViews>
  <sheetFormatPr baseColWidth="10" defaultRowHeight="13.5" x14ac:dyDescent="0.2"/>
  <cols>
    <col min="1" max="1" width="11.42578125" style="63"/>
    <col min="2" max="2" width="11.42578125" style="65"/>
    <col min="3" max="3" width="11.42578125" style="60"/>
    <col min="4" max="4" width="8.28515625" style="66" customWidth="1"/>
    <col min="5" max="5" width="32.140625" style="60" customWidth="1"/>
    <col min="6" max="6" width="17.7109375" style="60" bestFit="1" customWidth="1"/>
    <col min="7" max="7" width="15.5703125" style="60" bestFit="1" customWidth="1"/>
    <col min="8" max="8" width="11.42578125" style="67"/>
    <col min="9" max="12" width="11.42578125" style="60"/>
    <col min="13" max="13" width="12" style="60" customWidth="1"/>
    <col min="14" max="16384" width="11.42578125" style="60"/>
  </cols>
  <sheetData>
    <row r="1" spans="1:13" x14ac:dyDescent="0.2">
      <c r="A1" s="8" t="s">
        <v>1</v>
      </c>
      <c r="B1" s="59" t="s">
        <v>757</v>
      </c>
      <c r="C1" s="10" t="s">
        <v>2</v>
      </c>
      <c r="D1" s="9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0" t="s">
        <v>8</v>
      </c>
      <c r="J1" s="10" t="s">
        <v>9</v>
      </c>
      <c r="K1" s="10" t="s">
        <v>10</v>
      </c>
    </row>
    <row r="2" spans="1:13" x14ac:dyDescent="0.2">
      <c r="A2" s="12">
        <v>42430</v>
      </c>
      <c r="B2" s="61">
        <v>71465618</v>
      </c>
      <c r="C2" s="22" t="s">
        <v>23</v>
      </c>
      <c r="D2" s="40">
        <v>2</v>
      </c>
      <c r="E2" s="41" t="s">
        <v>768</v>
      </c>
      <c r="F2" s="41" t="s">
        <v>218</v>
      </c>
      <c r="G2" s="41"/>
      <c r="H2" s="42">
        <v>320.5</v>
      </c>
      <c r="I2" s="42"/>
      <c r="J2" s="42"/>
      <c r="K2" s="42"/>
    </row>
    <row r="3" spans="1:13" x14ac:dyDescent="0.2">
      <c r="A3" s="12">
        <v>42430</v>
      </c>
      <c r="B3" s="61">
        <v>61532712</v>
      </c>
      <c r="C3" s="22" t="s">
        <v>14</v>
      </c>
      <c r="D3" s="43">
        <v>2</v>
      </c>
      <c r="E3" s="41" t="s">
        <v>769</v>
      </c>
      <c r="F3" s="41" t="s">
        <v>218</v>
      </c>
      <c r="G3" s="41"/>
      <c r="H3" s="42">
        <v>320.5</v>
      </c>
      <c r="I3" s="42"/>
      <c r="J3" s="42"/>
      <c r="K3" s="42"/>
    </row>
    <row r="4" spans="1:13" x14ac:dyDescent="0.2">
      <c r="A4" s="12">
        <v>42430</v>
      </c>
      <c r="B4" s="61">
        <v>74040231</v>
      </c>
      <c r="C4" s="22" t="s">
        <v>14</v>
      </c>
      <c r="D4" s="43">
        <v>5</v>
      </c>
      <c r="E4" s="41" t="s">
        <v>282</v>
      </c>
      <c r="F4" s="41" t="s">
        <v>218</v>
      </c>
      <c r="G4" s="41"/>
      <c r="H4" s="42">
        <v>320.5</v>
      </c>
      <c r="I4" s="42"/>
      <c r="J4" s="42"/>
      <c r="K4" s="42"/>
    </row>
    <row r="5" spans="1:13" x14ac:dyDescent="0.2">
      <c r="A5" s="12">
        <v>42430</v>
      </c>
      <c r="B5" s="61">
        <v>60830189</v>
      </c>
      <c r="C5" s="22" t="s">
        <v>14</v>
      </c>
      <c r="D5" s="43">
        <v>4</v>
      </c>
      <c r="E5" s="41" t="s">
        <v>770</v>
      </c>
      <c r="F5" s="41" t="s">
        <v>218</v>
      </c>
      <c r="G5" s="41"/>
      <c r="H5" s="42">
        <v>320.5</v>
      </c>
      <c r="I5" s="42"/>
      <c r="J5" s="42"/>
      <c r="K5" s="42"/>
    </row>
    <row r="6" spans="1:13" x14ac:dyDescent="0.2">
      <c r="A6" s="12">
        <v>42430</v>
      </c>
      <c r="B6" s="61">
        <v>73114453</v>
      </c>
      <c r="C6" s="22" t="s">
        <v>23</v>
      </c>
      <c r="D6" s="43">
        <v>1</v>
      </c>
      <c r="E6" s="41" t="s">
        <v>771</v>
      </c>
      <c r="F6" s="41" t="s">
        <v>218</v>
      </c>
      <c r="G6" s="41"/>
      <c r="H6" s="42">
        <v>320.5</v>
      </c>
      <c r="I6" s="42"/>
      <c r="J6" s="42"/>
      <c r="K6" s="42"/>
    </row>
    <row r="7" spans="1:13" x14ac:dyDescent="0.2">
      <c r="A7" s="12">
        <v>42431</v>
      </c>
      <c r="B7" s="61">
        <v>74144042</v>
      </c>
      <c r="C7" s="22" t="s">
        <v>14</v>
      </c>
      <c r="D7" s="43">
        <v>5</v>
      </c>
      <c r="E7" s="49" t="s">
        <v>772</v>
      </c>
      <c r="F7" s="41" t="s">
        <v>218</v>
      </c>
      <c r="G7" s="41"/>
      <c r="H7" s="42">
        <v>320.5</v>
      </c>
      <c r="I7" s="42"/>
      <c r="J7" s="42"/>
      <c r="K7" s="42"/>
    </row>
    <row r="8" spans="1:13" x14ac:dyDescent="0.2">
      <c r="A8" s="12">
        <v>42431</v>
      </c>
      <c r="B8" s="61">
        <v>74144048</v>
      </c>
      <c r="C8" s="22" t="s">
        <v>23</v>
      </c>
      <c r="D8" s="43">
        <v>3</v>
      </c>
      <c r="E8" s="49" t="s">
        <v>773</v>
      </c>
      <c r="F8" s="41" t="s">
        <v>218</v>
      </c>
      <c r="G8" s="41"/>
      <c r="H8" s="42">
        <v>320.5</v>
      </c>
      <c r="I8" s="42"/>
      <c r="J8" s="42"/>
      <c r="K8" s="42"/>
    </row>
    <row r="9" spans="1:13" x14ac:dyDescent="0.2">
      <c r="A9" s="12">
        <v>42431</v>
      </c>
      <c r="B9" s="61">
        <v>75191816</v>
      </c>
      <c r="C9" s="22" t="s">
        <v>23</v>
      </c>
      <c r="D9" s="43">
        <v>1</v>
      </c>
      <c r="E9" s="49" t="s">
        <v>774</v>
      </c>
      <c r="F9" s="41" t="s">
        <v>218</v>
      </c>
      <c r="G9" s="41"/>
      <c r="H9" s="42">
        <v>320.5</v>
      </c>
      <c r="I9" s="42"/>
      <c r="J9" s="42"/>
      <c r="K9" s="42"/>
    </row>
    <row r="10" spans="1:13" x14ac:dyDescent="0.2">
      <c r="A10" s="12">
        <v>42432</v>
      </c>
      <c r="B10" s="61">
        <v>73156091</v>
      </c>
      <c r="C10" s="22" t="s">
        <v>14</v>
      </c>
      <c r="D10" s="43">
        <v>2</v>
      </c>
      <c r="E10" s="49" t="s">
        <v>456</v>
      </c>
      <c r="F10" s="41" t="s">
        <v>218</v>
      </c>
      <c r="G10" s="41"/>
      <c r="H10" s="42">
        <v>320.5</v>
      </c>
      <c r="I10" s="42"/>
      <c r="J10" s="42"/>
      <c r="K10" s="42"/>
    </row>
    <row r="11" spans="1:13" x14ac:dyDescent="0.2">
      <c r="A11" s="12">
        <v>42432</v>
      </c>
      <c r="B11" s="61">
        <v>60847072</v>
      </c>
      <c r="C11" s="22" t="s">
        <v>14</v>
      </c>
      <c r="D11" s="43">
        <v>4</v>
      </c>
      <c r="E11" s="49" t="s">
        <v>775</v>
      </c>
      <c r="F11" s="41" t="s">
        <v>218</v>
      </c>
      <c r="G11" s="41"/>
      <c r="H11" s="42">
        <v>320.5</v>
      </c>
      <c r="I11" s="42"/>
      <c r="J11" s="42"/>
      <c r="K11" s="42"/>
    </row>
    <row r="12" spans="1:13" x14ac:dyDescent="0.2">
      <c r="A12" s="12">
        <v>42432</v>
      </c>
      <c r="B12" s="61">
        <v>60981769</v>
      </c>
      <c r="C12" s="22" t="s">
        <v>14</v>
      </c>
      <c r="D12" s="43">
        <v>4</v>
      </c>
      <c r="E12" s="49" t="s">
        <v>325</v>
      </c>
      <c r="F12" s="41" t="s">
        <v>218</v>
      </c>
      <c r="G12" s="41"/>
      <c r="H12" s="42">
        <v>320.5</v>
      </c>
      <c r="I12" s="42"/>
      <c r="J12" s="42"/>
      <c r="K12" s="42"/>
    </row>
    <row r="13" spans="1:13" x14ac:dyDescent="0.2">
      <c r="A13" s="12">
        <v>42432</v>
      </c>
      <c r="B13" s="61">
        <v>76778629</v>
      </c>
      <c r="C13" s="22" t="s">
        <v>23</v>
      </c>
      <c r="D13" s="43">
        <v>4</v>
      </c>
      <c r="E13" s="49" t="s">
        <v>271</v>
      </c>
      <c r="F13" s="41" t="s">
        <v>218</v>
      </c>
      <c r="G13" s="41"/>
      <c r="H13" s="42">
        <v>320.5</v>
      </c>
      <c r="I13" s="42"/>
      <c r="J13" s="42"/>
      <c r="K13" s="42"/>
    </row>
    <row r="14" spans="1:13" x14ac:dyDescent="0.2">
      <c r="A14" s="12">
        <v>42432</v>
      </c>
      <c r="B14" s="61">
        <v>61533049</v>
      </c>
      <c r="C14" s="22" t="s">
        <v>14</v>
      </c>
      <c r="D14" s="43">
        <v>2</v>
      </c>
      <c r="E14" s="49" t="s">
        <v>776</v>
      </c>
      <c r="F14" s="41" t="s">
        <v>218</v>
      </c>
      <c r="G14" s="41"/>
      <c r="H14" s="42">
        <v>320.5</v>
      </c>
      <c r="I14" s="42"/>
      <c r="J14" s="42"/>
      <c r="K14" s="42"/>
    </row>
    <row r="15" spans="1:13" x14ac:dyDescent="0.2">
      <c r="A15" s="12">
        <v>42432</v>
      </c>
      <c r="B15" s="61">
        <v>73198866</v>
      </c>
      <c r="C15" s="22" t="s">
        <v>23</v>
      </c>
      <c r="D15" s="43">
        <v>3</v>
      </c>
      <c r="E15" s="49" t="s">
        <v>777</v>
      </c>
      <c r="F15" s="41" t="s">
        <v>218</v>
      </c>
      <c r="G15" s="41"/>
      <c r="H15" s="42">
        <v>320.5</v>
      </c>
      <c r="I15" s="42"/>
      <c r="J15" s="42"/>
      <c r="K15" s="42"/>
    </row>
    <row r="16" spans="1:13" s="63" customFormat="1" x14ac:dyDescent="0.2">
      <c r="A16" s="12">
        <v>42434</v>
      </c>
      <c r="B16" s="61">
        <v>72890808</v>
      </c>
      <c r="C16" s="35" t="s">
        <v>14</v>
      </c>
      <c r="D16" s="46">
        <v>5</v>
      </c>
      <c r="E16" s="49" t="s">
        <v>778</v>
      </c>
      <c r="F16" s="47" t="s">
        <v>218</v>
      </c>
      <c r="G16" s="47"/>
      <c r="H16" s="48">
        <v>320.5</v>
      </c>
      <c r="I16" s="48"/>
      <c r="J16" s="48"/>
      <c r="K16" s="48"/>
      <c r="L16" s="62" t="s">
        <v>758</v>
      </c>
      <c r="M16" s="62"/>
    </row>
    <row r="17" spans="1:11" x14ac:dyDescent="0.2">
      <c r="A17" s="12">
        <v>42434</v>
      </c>
      <c r="B17" s="64">
        <v>72890807</v>
      </c>
      <c r="C17" s="22" t="s">
        <v>23</v>
      </c>
      <c r="D17" s="43">
        <v>1</v>
      </c>
      <c r="E17" s="49" t="s">
        <v>779</v>
      </c>
      <c r="F17" s="41" t="s">
        <v>218</v>
      </c>
      <c r="G17" s="41"/>
      <c r="H17" s="42">
        <v>320.5</v>
      </c>
      <c r="I17" s="42"/>
      <c r="J17" s="42"/>
      <c r="K17" s="42"/>
    </row>
    <row r="18" spans="1:11" x14ac:dyDescent="0.2">
      <c r="A18" s="12">
        <v>42434</v>
      </c>
      <c r="B18" s="55">
        <v>72887236</v>
      </c>
      <c r="C18" s="22" t="s">
        <v>23</v>
      </c>
      <c r="D18" s="43">
        <v>5</v>
      </c>
      <c r="E18" s="49" t="s">
        <v>780</v>
      </c>
      <c r="F18" s="41" t="s">
        <v>218</v>
      </c>
      <c r="G18" s="41"/>
      <c r="H18" s="42">
        <v>320.5</v>
      </c>
      <c r="I18" s="42"/>
      <c r="J18" s="42"/>
      <c r="K18" s="42"/>
    </row>
    <row r="19" spans="1:11" x14ac:dyDescent="0.2">
      <c r="A19" s="12">
        <v>42436</v>
      </c>
      <c r="B19" s="55">
        <v>61131277</v>
      </c>
      <c r="C19" s="22" t="s">
        <v>14</v>
      </c>
      <c r="D19" s="43">
        <v>4</v>
      </c>
      <c r="E19" s="49" t="s">
        <v>781</v>
      </c>
      <c r="F19" s="41" t="s">
        <v>218</v>
      </c>
      <c r="G19" s="41"/>
      <c r="H19" s="42">
        <v>320.5</v>
      </c>
      <c r="I19" s="42"/>
      <c r="J19" s="42"/>
      <c r="K19" s="42"/>
    </row>
    <row r="20" spans="1:11" x14ac:dyDescent="0.2">
      <c r="A20" s="12">
        <v>42436</v>
      </c>
      <c r="B20" s="55">
        <v>61105808</v>
      </c>
      <c r="C20" s="22" t="s">
        <v>23</v>
      </c>
      <c r="D20" s="43">
        <v>3</v>
      </c>
      <c r="E20" s="49" t="s">
        <v>425</v>
      </c>
      <c r="F20" s="41" t="s">
        <v>218</v>
      </c>
      <c r="G20" s="41"/>
      <c r="H20" s="42">
        <v>320.5</v>
      </c>
      <c r="I20" s="42"/>
      <c r="J20" s="42"/>
      <c r="K20" s="42"/>
    </row>
    <row r="21" spans="1:11" x14ac:dyDescent="0.2">
      <c r="A21" s="12">
        <v>42437</v>
      </c>
      <c r="B21" s="55">
        <v>72623776</v>
      </c>
      <c r="C21" s="22" t="s">
        <v>14</v>
      </c>
      <c r="D21" s="43">
        <v>5</v>
      </c>
      <c r="E21" s="49" t="s">
        <v>782</v>
      </c>
      <c r="F21" s="41" t="s">
        <v>218</v>
      </c>
      <c r="G21" s="41"/>
      <c r="H21" s="42">
        <v>320.5</v>
      </c>
      <c r="I21" s="42"/>
      <c r="J21" s="42"/>
      <c r="K21" s="42"/>
    </row>
    <row r="22" spans="1:11" x14ac:dyDescent="0.2">
      <c r="A22" s="12">
        <v>42438</v>
      </c>
      <c r="B22" s="55">
        <v>74874518</v>
      </c>
      <c r="C22" s="22" t="s">
        <v>23</v>
      </c>
      <c r="D22" s="43">
        <v>3</v>
      </c>
      <c r="E22" s="49" t="s">
        <v>237</v>
      </c>
      <c r="F22" s="41" t="s">
        <v>218</v>
      </c>
      <c r="G22" s="41"/>
      <c r="H22" s="42">
        <v>320.5</v>
      </c>
      <c r="I22" s="42"/>
      <c r="J22" s="42"/>
      <c r="K22" s="42"/>
    </row>
    <row r="23" spans="1:11" x14ac:dyDescent="0.2">
      <c r="A23" s="12">
        <v>42438</v>
      </c>
      <c r="B23" s="55">
        <v>62062121</v>
      </c>
      <c r="C23" s="22" t="s">
        <v>14</v>
      </c>
      <c r="D23" s="43">
        <v>1</v>
      </c>
      <c r="E23" s="49" t="s">
        <v>512</v>
      </c>
      <c r="F23" s="41" t="s">
        <v>218</v>
      </c>
      <c r="G23" s="41"/>
      <c r="H23" s="42">
        <v>320.5</v>
      </c>
      <c r="I23" s="42"/>
      <c r="J23" s="42"/>
      <c r="K23" s="42"/>
    </row>
    <row r="24" spans="1:11" x14ac:dyDescent="0.2">
      <c r="A24" s="12">
        <v>42439</v>
      </c>
      <c r="B24" s="55">
        <v>75245694</v>
      </c>
      <c r="C24" s="22" t="s">
        <v>23</v>
      </c>
      <c r="D24" s="43">
        <v>3</v>
      </c>
      <c r="E24" s="49" t="s">
        <v>235</v>
      </c>
      <c r="F24" s="41" t="s">
        <v>218</v>
      </c>
      <c r="G24" s="41"/>
      <c r="H24" s="42">
        <v>320.5</v>
      </c>
      <c r="I24" s="42"/>
      <c r="J24" s="42"/>
      <c r="K24" s="42"/>
    </row>
    <row r="25" spans="1:11" x14ac:dyDescent="0.2">
      <c r="A25" s="12">
        <v>42440</v>
      </c>
      <c r="B25" s="55">
        <v>61278991</v>
      </c>
      <c r="C25" s="22" t="s">
        <v>14</v>
      </c>
      <c r="D25" s="43">
        <v>3</v>
      </c>
      <c r="E25" s="49" t="s">
        <v>783</v>
      </c>
      <c r="F25" s="41" t="s">
        <v>218</v>
      </c>
      <c r="G25" s="41"/>
      <c r="H25" s="42">
        <v>320.5</v>
      </c>
      <c r="I25" s="42"/>
      <c r="J25" s="42"/>
      <c r="K25" s="42"/>
    </row>
    <row r="26" spans="1:11" x14ac:dyDescent="0.2">
      <c r="A26" s="12">
        <v>42440</v>
      </c>
      <c r="B26" s="55">
        <v>60846756</v>
      </c>
      <c r="C26" s="22" t="s">
        <v>14</v>
      </c>
      <c r="D26" s="43">
        <v>4</v>
      </c>
      <c r="E26" s="49" t="s">
        <v>784</v>
      </c>
      <c r="F26" s="41" t="s">
        <v>218</v>
      </c>
      <c r="G26" s="41"/>
      <c r="H26" s="42">
        <v>320.5</v>
      </c>
      <c r="I26" s="42"/>
      <c r="J26" s="42"/>
      <c r="K26" s="42"/>
    </row>
    <row r="27" spans="1:11" x14ac:dyDescent="0.2">
      <c r="A27" s="12">
        <v>42440</v>
      </c>
      <c r="B27" s="55">
        <v>61115194</v>
      </c>
      <c r="C27" s="22" t="s">
        <v>14</v>
      </c>
      <c r="D27" s="43">
        <v>3</v>
      </c>
      <c r="E27" s="49" t="s">
        <v>785</v>
      </c>
      <c r="F27" s="41" t="s">
        <v>218</v>
      </c>
      <c r="G27" s="41"/>
      <c r="H27" s="42">
        <v>320.5</v>
      </c>
      <c r="I27" s="42"/>
      <c r="J27" s="42"/>
      <c r="K27" s="42"/>
    </row>
    <row r="28" spans="1:11" x14ac:dyDescent="0.2">
      <c r="A28" s="12">
        <v>42440</v>
      </c>
      <c r="B28" s="55">
        <v>62061878</v>
      </c>
      <c r="C28" s="22" t="s">
        <v>14</v>
      </c>
      <c r="D28" s="43">
        <v>2</v>
      </c>
      <c r="E28" s="49" t="s">
        <v>693</v>
      </c>
      <c r="F28" s="41" t="s">
        <v>218</v>
      </c>
      <c r="G28" s="41"/>
      <c r="H28" s="42">
        <v>320.5</v>
      </c>
      <c r="I28" s="42"/>
      <c r="J28" s="42"/>
      <c r="K28" s="42"/>
    </row>
    <row r="29" spans="1:11" x14ac:dyDescent="0.2">
      <c r="A29" s="12">
        <v>42440</v>
      </c>
      <c r="B29" s="55">
        <v>73777034</v>
      </c>
      <c r="C29" s="22" t="s">
        <v>23</v>
      </c>
      <c r="D29" s="43">
        <v>2</v>
      </c>
      <c r="E29" s="49" t="s">
        <v>786</v>
      </c>
      <c r="F29" s="41" t="s">
        <v>218</v>
      </c>
      <c r="G29" s="41"/>
      <c r="H29" s="42">
        <v>320.5</v>
      </c>
      <c r="I29" s="42"/>
      <c r="J29" s="42"/>
      <c r="K29" s="42"/>
    </row>
    <row r="30" spans="1:11" x14ac:dyDescent="0.2">
      <c r="A30" s="12">
        <v>42440</v>
      </c>
      <c r="B30" s="55">
        <v>61475244</v>
      </c>
      <c r="C30" s="22" t="s">
        <v>14</v>
      </c>
      <c r="D30" s="43">
        <v>2</v>
      </c>
      <c r="E30" s="49" t="s">
        <v>697</v>
      </c>
      <c r="F30" s="41" t="s">
        <v>218</v>
      </c>
      <c r="G30" s="41"/>
      <c r="H30" s="42">
        <v>320.5</v>
      </c>
      <c r="I30" s="42"/>
      <c r="J30" s="42"/>
      <c r="K30" s="42"/>
    </row>
    <row r="31" spans="1:11" x14ac:dyDescent="0.2">
      <c r="A31" s="12">
        <v>42443</v>
      </c>
      <c r="B31" s="55">
        <v>72547405</v>
      </c>
      <c r="C31" s="22" t="s">
        <v>14</v>
      </c>
      <c r="D31" s="43">
        <v>6</v>
      </c>
      <c r="E31" s="49" t="s">
        <v>585</v>
      </c>
      <c r="F31" s="41" t="s">
        <v>218</v>
      </c>
      <c r="G31" s="41"/>
      <c r="H31" s="42">
        <v>320.5</v>
      </c>
      <c r="I31" s="42"/>
      <c r="J31" s="42"/>
      <c r="K31" s="42"/>
    </row>
    <row r="32" spans="1:11" x14ac:dyDescent="0.2">
      <c r="A32" s="12">
        <v>42444</v>
      </c>
      <c r="B32" s="55">
        <v>73332086</v>
      </c>
      <c r="C32" s="22" t="s">
        <v>23</v>
      </c>
      <c r="D32" s="43">
        <v>1</v>
      </c>
      <c r="E32" s="49" t="s">
        <v>787</v>
      </c>
      <c r="F32" s="41" t="s">
        <v>218</v>
      </c>
      <c r="G32" s="41"/>
      <c r="H32" s="42">
        <v>320.5</v>
      </c>
      <c r="I32" s="42"/>
      <c r="J32" s="42"/>
      <c r="K32" s="42"/>
    </row>
    <row r="33" spans="1:11" x14ac:dyDescent="0.2">
      <c r="A33" s="12">
        <v>42445</v>
      </c>
      <c r="B33" s="55">
        <v>61895855</v>
      </c>
      <c r="C33" s="22" t="s">
        <v>14</v>
      </c>
      <c r="D33" s="43">
        <v>1</v>
      </c>
      <c r="E33" s="49" t="s">
        <v>510</v>
      </c>
      <c r="F33" s="41" t="s">
        <v>218</v>
      </c>
      <c r="G33" s="41"/>
      <c r="H33" s="42">
        <v>320.5</v>
      </c>
      <c r="I33" s="42"/>
      <c r="J33" s="42"/>
      <c r="K33" s="42"/>
    </row>
    <row r="34" spans="1:11" x14ac:dyDescent="0.2">
      <c r="A34" s="12">
        <v>42446</v>
      </c>
      <c r="B34" s="55">
        <v>72716726</v>
      </c>
      <c r="C34" s="22" t="s">
        <v>23</v>
      </c>
      <c r="D34" s="43">
        <v>4</v>
      </c>
      <c r="E34" s="49" t="s">
        <v>788</v>
      </c>
      <c r="F34" s="41" t="s">
        <v>218</v>
      </c>
      <c r="G34" s="41"/>
      <c r="H34" s="42">
        <v>320.5</v>
      </c>
      <c r="I34" s="42"/>
      <c r="J34" s="42"/>
      <c r="K34" s="42"/>
    </row>
    <row r="35" spans="1:11" x14ac:dyDescent="0.2">
      <c r="A35" s="12">
        <v>42446</v>
      </c>
      <c r="B35" s="55">
        <v>72499427</v>
      </c>
      <c r="C35" s="22" t="s">
        <v>23</v>
      </c>
      <c r="D35" s="43">
        <v>3</v>
      </c>
      <c r="E35" s="49" t="s">
        <v>789</v>
      </c>
      <c r="F35" s="41" t="s">
        <v>790</v>
      </c>
      <c r="G35" s="41"/>
      <c r="H35" s="42">
        <v>320.5</v>
      </c>
      <c r="I35" s="42"/>
      <c r="J35" s="42"/>
      <c r="K35" s="42"/>
    </row>
    <row r="36" spans="1:11" x14ac:dyDescent="0.2">
      <c r="A36" s="12">
        <v>42446</v>
      </c>
      <c r="B36" s="55">
        <v>72499427</v>
      </c>
      <c r="C36" s="22" t="s">
        <v>23</v>
      </c>
      <c r="D36" s="43">
        <v>3</v>
      </c>
      <c r="E36" s="49" t="s">
        <v>789</v>
      </c>
      <c r="F36" s="41" t="s">
        <v>218</v>
      </c>
      <c r="G36" s="41"/>
      <c r="H36" s="42">
        <v>320.5</v>
      </c>
      <c r="I36" s="42"/>
      <c r="J36" s="42"/>
      <c r="K36" s="42"/>
    </row>
    <row r="37" spans="1:11" x14ac:dyDescent="0.2">
      <c r="A37" s="12">
        <v>42447</v>
      </c>
      <c r="B37" s="55">
        <v>62060031</v>
      </c>
      <c r="C37" s="22" t="s">
        <v>14</v>
      </c>
      <c r="D37" s="43">
        <v>2</v>
      </c>
      <c r="E37" s="49" t="s">
        <v>791</v>
      </c>
      <c r="F37" s="41" t="s">
        <v>218</v>
      </c>
      <c r="G37" s="41"/>
      <c r="H37" s="42">
        <v>320.5</v>
      </c>
      <c r="I37" s="42"/>
      <c r="J37" s="42"/>
      <c r="K37" s="42"/>
    </row>
    <row r="38" spans="1:11" x14ac:dyDescent="0.2">
      <c r="A38" s="12">
        <v>42447</v>
      </c>
      <c r="B38" s="55">
        <v>75123691</v>
      </c>
      <c r="C38" s="22" t="s">
        <v>23</v>
      </c>
      <c r="D38" s="43">
        <v>2</v>
      </c>
      <c r="E38" s="49" t="s">
        <v>223</v>
      </c>
      <c r="F38" s="41" t="s">
        <v>218</v>
      </c>
      <c r="G38" s="41"/>
      <c r="H38" s="42">
        <v>320.5</v>
      </c>
      <c r="I38" s="42"/>
      <c r="J38" s="42"/>
      <c r="K38" s="42"/>
    </row>
    <row r="39" spans="1:11" x14ac:dyDescent="0.2">
      <c r="A39" s="12">
        <v>42447</v>
      </c>
      <c r="B39" s="55">
        <v>71693334</v>
      </c>
      <c r="C39" s="22" t="s">
        <v>23</v>
      </c>
      <c r="D39" s="43">
        <v>5</v>
      </c>
      <c r="E39" s="49" t="s">
        <v>605</v>
      </c>
      <c r="F39" s="41" t="s">
        <v>218</v>
      </c>
      <c r="G39" s="41"/>
      <c r="H39" s="42">
        <v>320.5</v>
      </c>
      <c r="I39" s="42"/>
      <c r="J39" s="42"/>
      <c r="K39" s="42"/>
    </row>
    <row r="40" spans="1:11" x14ac:dyDescent="0.2">
      <c r="A40" s="12">
        <v>42447</v>
      </c>
      <c r="B40" s="55">
        <v>61484578</v>
      </c>
      <c r="C40" s="22" t="s">
        <v>14</v>
      </c>
      <c r="D40" s="43">
        <v>2</v>
      </c>
      <c r="E40" s="49" t="s">
        <v>696</v>
      </c>
      <c r="F40" s="41" t="s">
        <v>218</v>
      </c>
      <c r="G40" s="41"/>
      <c r="H40" s="42">
        <v>320.5</v>
      </c>
      <c r="I40" s="42"/>
      <c r="J40" s="42"/>
      <c r="K40" s="42"/>
    </row>
    <row r="41" spans="1:11" x14ac:dyDescent="0.2">
      <c r="A41" s="12">
        <v>42450</v>
      </c>
      <c r="B41" s="55">
        <v>70667037</v>
      </c>
      <c r="C41" s="22" t="s">
        <v>23</v>
      </c>
      <c r="D41" s="43">
        <v>2</v>
      </c>
      <c r="E41" s="49" t="s">
        <v>221</v>
      </c>
      <c r="F41" s="41" t="s">
        <v>218</v>
      </c>
      <c r="G41" s="41"/>
      <c r="H41" s="42">
        <v>320.5</v>
      </c>
      <c r="I41" s="42"/>
      <c r="J41" s="42"/>
      <c r="K41" s="42"/>
    </row>
    <row r="42" spans="1:11" x14ac:dyDescent="0.2">
      <c r="A42" s="12">
        <v>42450</v>
      </c>
      <c r="B42" s="55">
        <v>61895723</v>
      </c>
      <c r="C42" s="22" t="s">
        <v>14</v>
      </c>
      <c r="D42" s="43">
        <v>1</v>
      </c>
      <c r="E42" s="49" t="s">
        <v>792</v>
      </c>
      <c r="F42" s="41" t="s">
        <v>218</v>
      </c>
      <c r="G42" s="41"/>
      <c r="H42" s="42">
        <v>320.5</v>
      </c>
      <c r="I42" s="42"/>
      <c r="J42" s="42"/>
      <c r="K42" s="42"/>
    </row>
    <row r="43" spans="1:11" x14ac:dyDescent="0.2">
      <c r="A43" s="12">
        <v>42450</v>
      </c>
      <c r="B43" s="55">
        <v>74570178</v>
      </c>
      <c r="C43" s="22" t="s">
        <v>14</v>
      </c>
      <c r="D43" s="43">
        <v>6</v>
      </c>
      <c r="E43" s="49" t="s">
        <v>611</v>
      </c>
      <c r="F43" s="41" t="s">
        <v>218</v>
      </c>
      <c r="G43" s="41"/>
      <c r="H43" s="42">
        <v>320.5</v>
      </c>
      <c r="I43" s="42"/>
      <c r="J43" s="42"/>
      <c r="K43" s="42"/>
    </row>
    <row r="44" spans="1:11" x14ac:dyDescent="0.2">
      <c r="A44" s="12">
        <v>42450</v>
      </c>
      <c r="B44" s="55">
        <v>74562902</v>
      </c>
      <c r="C44" s="22" t="s">
        <v>23</v>
      </c>
      <c r="D44" s="43">
        <v>5</v>
      </c>
      <c r="E44" s="49" t="s">
        <v>603</v>
      </c>
      <c r="F44" s="41" t="s">
        <v>218</v>
      </c>
      <c r="G44" s="41"/>
      <c r="H44" s="42">
        <v>320.5</v>
      </c>
      <c r="I44" s="42"/>
      <c r="J44" s="42"/>
      <c r="K44" s="42"/>
    </row>
    <row r="45" spans="1:11" x14ac:dyDescent="0.2">
      <c r="A45" s="12">
        <v>42451</v>
      </c>
      <c r="B45" s="55">
        <v>61444604</v>
      </c>
      <c r="C45" s="22" t="s">
        <v>14</v>
      </c>
      <c r="D45" s="43">
        <v>2</v>
      </c>
      <c r="E45" s="49" t="s">
        <v>690</v>
      </c>
      <c r="F45" s="41" t="s">
        <v>218</v>
      </c>
      <c r="G45" s="41"/>
      <c r="H45" s="42">
        <v>320.5</v>
      </c>
      <c r="I45" s="42"/>
      <c r="J45" s="42"/>
      <c r="K45" s="42"/>
    </row>
    <row r="46" spans="1:11" x14ac:dyDescent="0.2">
      <c r="A46" s="12">
        <v>42451</v>
      </c>
      <c r="B46" s="55">
        <v>72807924</v>
      </c>
      <c r="C46" s="22" t="s">
        <v>23</v>
      </c>
      <c r="D46" s="43">
        <v>1</v>
      </c>
      <c r="E46" s="49" t="s">
        <v>298</v>
      </c>
      <c r="F46" s="41" t="s">
        <v>218</v>
      </c>
      <c r="G46" s="41"/>
      <c r="H46" s="42">
        <v>320.5</v>
      </c>
      <c r="I46" s="42"/>
      <c r="J46" s="42"/>
      <c r="K46" s="42"/>
    </row>
    <row r="47" spans="1:11" x14ac:dyDescent="0.2">
      <c r="A47" s="12">
        <v>42451</v>
      </c>
      <c r="B47" s="55">
        <v>72807929</v>
      </c>
      <c r="C47" s="22" t="s">
        <v>23</v>
      </c>
      <c r="D47" s="43">
        <v>5</v>
      </c>
      <c r="E47" s="49" t="s">
        <v>278</v>
      </c>
      <c r="F47" s="41" t="s">
        <v>218</v>
      </c>
      <c r="G47" s="41"/>
      <c r="H47" s="42">
        <v>320.5</v>
      </c>
      <c r="I47" s="42"/>
      <c r="J47" s="42"/>
      <c r="K47" s="42"/>
    </row>
    <row r="48" spans="1:11" x14ac:dyDescent="0.2">
      <c r="A48" s="12">
        <v>42451</v>
      </c>
      <c r="B48" s="55">
        <v>71932358</v>
      </c>
      <c r="C48" s="22" t="s">
        <v>23</v>
      </c>
      <c r="D48" s="43">
        <v>4</v>
      </c>
      <c r="E48" s="49" t="s">
        <v>573</v>
      </c>
      <c r="F48" s="41" t="s">
        <v>218</v>
      </c>
      <c r="G48" s="41"/>
      <c r="H48" s="42">
        <v>320.5</v>
      </c>
      <c r="I48" s="42"/>
      <c r="J48" s="42"/>
      <c r="K48" s="42"/>
    </row>
    <row r="49" spans="1:11" x14ac:dyDescent="0.2">
      <c r="A49" s="12">
        <v>42451</v>
      </c>
      <c r="B49" s="55">
        <v>73869232</v>
      </c>
      <c r="C49" s="22" t="s">
        <v>23</v>
      </c>
      <c r="D49" s="43">
        <v>1</v>
      </c>
      <c r="E49" s="49" t="s">
        <v>793</v>
      </c>
      <c r="F49" s="41" t="s">
        <v>218</v>
      </c>
      <c r="G49" s="41"/>
      <c r="H49" s="42">
        <v>320.5</v>
      </c>
      <c r="I49" s="42"/>
      <c r="J49" s="42"/>
      <c r="K49" s="42"/>
    </row>
    <row r="50" spans="1:11" x14ac:dyDescent="0.2">
      <c r="A50" s="12">
        <v>42451</v>
      </c>
      <c r="B50" s="55">
        <v>70435911</v>
      </c>
      <c r="C50" s="22" t="s">
        <v>23</v>
      </c>
      <c r="D50" s="43">
        <v>4</v>
      </c>
      <c r="E50" s="49" t="s">
        <v>241</v>
      </c>
      <c r="F50" s="41" t="s">
        <v>218</v>
      </c>
      <c r="G50" s="41"/>
      <c r="H50" s="42">
        <v>320.5</v>
      </c>
      <c r="I50" s="42"/>
      <c r="J50" s="42"/>
      <c r="K50" s="42"/>
    </row>
    <row r="51" spans="1:11" x14ac:dyDescent="0.2">
      <c r="A51" s="12">
        <v>42451</v>
      </c>
      <c r="B51" s="55">
        <v>60481187</v>
      </c>
      <c r="C51" s="22" t="s">
        <v>14</v>
      </c>
      <c r="D51" s="43">
        <v>4</v>
      </c>
      <c r="E51" s="49" t="s">
        <v>320</v>
      </c>
      <c r="F51" s="41" t="s">
        <v>218</v>
      </c>
      <c r="G51" s="41"/>
      <c r="H51" s="42">
        <v>320.5</v>
      </c>
      <c r="I51" s="42"/>
      <c r="J51" s="42"/>
      <c r="K51" s="42"/>
    </row>
    <row r="52" spans="1:11" x14ac:dyDescent="0.2">
      <c r="A52" s="12">
        <v>42451</v>
      </c>
      <c r="B52" s="55">
        <v>62061612</v>
      </c>
      <c r="C52" s="22" t="s">
        <v>14</v>
      </c>
      <c r="D52" s="43">
        <v>2</v>
      </c>
      <c r="E52" s="49" t="s">
        <v>794</v>
      </c>
      <c r="F52" s="41" t="s">
        <v>218</v>
      </c>
      <c r="G52" s="41"/>
      <c r="H52" s="42">
        <v>320.5</v>
      </c>
      <c r="I52" s="42"/>
      <c r="J52" s="42"/>
      <c r="K52" s="42"/>
    </row>
    <row r="53" spans="1:11" x14ac:dyDescent="0.2">
      <c r="A53" s="12">
        <v>42452</v>
      </c>
      <c r="B53" s="55">
        <v>61114733</v>
      </c>
      <c r="C53" s="22" t="s">
        <v>14</v>
      </c>
      <c r="D53" s="43">
        <v>3</v>
      </c>
      <c r="E53" s="49" t="s">
        <v>353</v>
      </c>
      <c r="F53" s="41" t="s">
        <v>218</v>
      </c>
      <c r="G53" s="41"/>
      <c r="H53" s="42">
        <v>320.5</v>
      </c>
      <c r="I53" s="42"/>
      <c r="J53" s="42"/>
      <c r="K53" s="42"/>
    </row>
    <row r="54" spans="1:11" x14ac:dyDescent="0.2">
      <c r="A54" s="12">
        <v>42452</v>
      </c>
      <c r="B54" s="55">
        <v>61131166</v>
      </c>
      <c r="C54" s="22" t="s">
        <v>14</v>
      </c>
      <c r="D54" s="43">
        <v>4</v>
      </c>
      <c r="E54" s="49" t="s">
        <v>795</v>
      </c>
      <c r="F54" s="41" t="s">
        <v>218</v>
      </c>
      <c r="G54" s="41"/>
      <c r="H54" s="42">
        <v>320.5</v>
      </c>
      <c r="I54" s="42"/>
      <c r="J54" s="42"/>
      <c r="K54" s="42"/>
    </row>
    <row r="55" spans="1:11" x14ac:dyDescent="0.2">
      <c r="A55" s="12">
        <v>42452</v>
      </c>
      <c r="B55" s="55">
        <v>61207167</v>
      </c>
      <c r="C55" s="22" t="s">
        <v>14</v>
      </c>
      <c r="D55" s="43">
        <v>3</v>
      </c>
      <c r="E55" s="49" t="s">
        <v>352</v>
      </c>
      <c r="F55" s="41" t="s">
        <v>218</v>
      </c>
      <c r="G55" s="41"/>
      <c r="H55" s="42">
        <v>320.5</v>
      </c>
      <c r="I55" s="42"/>
      <c r="J55" s="42"/>
      <c r="K55" s="42"/>
    </row>
    <row r="56" spans="1:11" x14ac:dyDescent="0.2">
      <c r="A56" s="12">
        <v>42452</v>
      </c>
      <c r="B56" s="55">
        <v>61012526</v>
      </c>
      <c r="C56" s="22" t="s">
        <v>14</v>
      </c>
      <c r="D56" s="43">
        <v>4</v>
      </c>
      <c r="E56" s="49" t="s">
        <v>342</v>
      </c>
      <c r="F56" s="41" t="s">
        <v>218</v>
      </c>
      <c r="G56" s="41"/>
      <c r="H56" s="42">
        <v>320.5</v>
      </c>
      <c r="I56" s="42"/>
      <c r="J56" s="42"/>
      <c r="K56" s="42"/>
    </row>
    <row r="57" spans="1:11" x14ac:dyDescent="0.2">
      <c r="A57" s="12">
        <v>42455</v>
      </c>
      <c r="B57" s="55">
        <v>62545638</v>
      </c>
      <c r="C57" s="22" t="s">
        <v>14</v>
      </c>
      <c r="D57" s="43">
        <v>1</v>
      </c>
      <c r="E57" s="49" t="s">
        <v>520</v>
      </c>
      <c r="F57" s="41" t="s">
        <v>218</v>
      </c>
      <c r="G57" s="41"/>
      <c r="H57" s="42">
        <v>320.5</v>
      </c>
      <c r="I57" s="42"/>
      <c r="J57" s="42"/>
      <c r="K57" s="42"/>
    </row>
    <row r="58" spans="1:11" x14ac:dyDescent="0.2">
      <c r="A58" s="12">
        <v>42455</v>
      </c>
      <c r="B58" s="55">
        <v>71202793</v>
      </c>
      <c r="C58" s="22" t="s">
        <v>14</v>
      </c>
      <c r="D58" s="43">
        <v>6</v>
      </c>
      <c r="E58" s="49" t="s">
        <v>796</v>
      </c>
      <c r="F58" s="41" t="s">
        <v>218</v>
      </c>
      <c r="G58" s="41"/>
      <c r="H58" s="42">
        <v>320.5</v>
      </c>
      <c r="I58" s="42"/>
      <c r="J58" s="42"/>
      <c r="K58" s="42"/>
    </row>
    <row r="59" spans="1:11" x14ac:dyDescent="0.2">
      <c r="A59" s="12">
        <v>42455</v>
      </c>
      <c r="B59" s="55">
        <v>74063147</v>
      </c>
      <c r="C59" s="22" t="s">
        <v>14</v>
      </c>
      <c r="D59" s="43">
        <v>6</v>
      </c>
      <c r="E59" s="49" t="s">
        <v>289</v>
      </c>
      <c r="F59" s="41" t="s">
        <v>218</v>
      </c>
      <c r="G59" s="41"/>
      <c r="H59" s="42">
        <v>320.5</v>
      </c>
      <c r="I59" s="42"/>
      <c r="J59" s="42"/>
      <c r="K59" s="42"/>
    </row>
    <row r="60" spans="1:11" x14ac:dyDescent="0.2">
      <c r="A60" s="12">
        <v>42455</v>
      </c>
      <c r="B60" s="55">
        <v>72208847</v>
      </c>
      <c r="C60" s="22" t="s">
        <v>23</v>
      </c>
      <c r="D60" s="43">
        <v>3</v>
      </c>
      <c r="E60" s="49" t="s">
        <v>712</v>
      </c>
      <c r="F60" s="41" t="s">
        <v>218</v>
      </c>
      <c r="G60" s="41"/>
      <c r="H60" s="42">
        <v>320.5</v>
      </c>
      <c r="I60" s="42"/>
      <c r="J60" s="42"/>
      <c r="K60" s="42"/>
    </row>
    <row r="61" spans="1:11" x14ac:dyDescent="0.2">
      <c r="A61" s="12">
        <v>42455</v>
      </c>
      <c r="B61" s="55">
        <v>61289865</v>
      </c>
      <c r="C61" s="22" t="s">
        <v>14</v>
      </c>
      <c r="D61" s="43">
        <v>3</v>
      </c>
      <c r="E61" s="49" t="s">
        <v>797</v>
      </c>
      <c r="F61" s="41" t="s">
        <v>218</v>
      </c>
      <c r="G61" s="41"/>
      <c r="H61" s="42">
        <v>320.5</v>
      </c>
      <c r="I61" s="42"/>
      <c r="J61" s="42"/>
      <c r="K61" s="42"/>
    </row>
    <row r="62" spans="1:11" x14ac:dyDescent="0.2">
      <c r="A62" s="12">
        <v>42455</v>
      </c>
      <c r="B62" s="55">
        <v>72947510</v>
      </c>
      <c r="C62" s="22" t="s">
        <v>14</v>
      </c>
      <c r="D62" s="43">
        <v>6</v>
      </c>
      <c r="E62" s="49" t="s">
        <v>798</v>
      </c>
      <c r="F62" s="41" t="s">
        <v>790</v>
      </c>
      <c r="G62" s="41"/>
      <c r="H62" s="42">
        <v>320.5</v>
      </c>
      <c r="I62" s="42"/>
      <c r="J62" s="42"/>
      <c r="K62" s="42"/>
    </row>
    <row r="63" spans="1:11" x14ac:dyDescent="0.2">
      <c r="A63" s="12">
        <v>42455</v>
      </c>
      <c r="B63" s="55">
        <v>72947510</v>
      </c>
      <c r="C63" s="22" t="s">
        <v>14</v>
      </c>
      <c r="D63" s="43">
        <v>6</v>
      </c>
      <c r="E63" s="49" t="s">
        <v>798</v>
      </c>
      <c r="F63" s="41" t="s">
        <v>218</v>
      </c>
      <c r="G63" s="41"/>
      <c r="H63" s="42">
        <v>320.5</v>
      </c>
      <c r="I63" s="42"/>
      <c r="J63" s="42"/>
      <c r="K63" s="42"/>
    </row>
    <row r="64" spans="1:11" x14ac:dyDescent="0.2">
      <c r="A64" s="12">
        <v>42457</v>
      </c>
      <c r="B64" s="55">
        <v>73175427</v>
      </c>
      <c r="C64" s="22" t="s">
        <v>14</v>
      </c>
      <c r="D64" s="43">
        <v>6</v>
      </c>
      <c r="E64" s="49" t="s">
        <v>799</v>
      </c>
      <c r="F64" s="41" t="s">
        <v>218</v>
      </c>
      <c r="G64" s="41"/>
      <c r="H64" s="42">
        <v>320.5</v>
      </c>
      <c r="I64" s="42"/>
      <c r="J64" s="42"/>
      <c r="K64" s="42"/>
    </row>
    <row r="65" spans="1:11" x14ac:dyDescent="0.2">
      <c r="A65" s="12">
        <v>42457</v>
      </c>
      <c r="B65" s="55">
        <v>76726802</v>
      </c>
      <c r="C65" s="22" t="s">
        <v>23</v>
      </c>
      <c r="D65" s="43">
        <v>1</v>
      </c>
      <c r="E65" s="49" t="s">
        <v>265</v>
      </c>
      <c r="F65" s="41" t="s">
        <v>218</v>
      </c>
      <c r="G65" s="41"/>
      <c r="H65" s="42">
        <v>320.5</v>
      </c>
      <c r="I65" s="42"/>
      <c r="J65" s="42"/>
      <c r="K65" s="42"/>
    </row>
    <row r="66" spans="1:11" x14ac:dyDescent="0.2">
      <c r="A66" s="12">
        <v>42457</v>
      </c>
      <c r="B66" s="55">
        <v>74629297</v>
      </c>
      <c r="C66" s="22" t="s">
        <v>23</v>
      </c>
      <c r="D66" s="43">
        <v>3</v>
      </c>
      <c r="E66" s="49" t="s">
        <v>306</v>
      </c>
      <c r="F66" s="41" t="s">
        <v>218</v>
      </c>
      <c r="G66" s="41"/>
      <c r="H66" s="42">
        <v>320.5</v>
      </c>
      <c r="I66" s="42"/>
      <c r="J66" s="42"/>
      <c r="K66" s="42"/>
    </row>
    <row r="67" spans="1:11" x14ac:dyDescent="0.2">
      <c r="A67" s="12">
        <v>42457</v>
      </c>
      <c r="B67" s="55">
        <v>61680048</v>
      </c>
      <c r="C67" s="22" t="s">
        <v>14</v>
      </c>
      <c r="D67" s="43">
        <v>1</v>
      </c>
      <c r="E67" s="49" t="s">
        <v>800</v>
      </c>
      <c r="F67" s="41" t="s">
        <v>218</v>
      </c>
      <c r="G67" s="41"/>
      <c r="H67" s="42">
        <v>320.5</v>
      </c>
      <c r="I67" s="42"/>
      <c r="J67" s="42"/>
      <c r="K67" s="42"/>
    </row>
    <row r="68" spans="1:11" x14ac:dyDescent="0.2">
      <c r="A68" s="12">
        <v>42457</v>
      </c>
      <c r="B68" s="55">
        <v>76017456</v>
      </c>
      <c r="C68" s="22" t="s">
        <v>23</v>
      </c>
      <c r="D68" s="43">
        <v>5</v>
      </c>
      <c r="E68" s="49" t="s">
        <v>276</v>
      </c>
      <c r="F68" s="41" t="s">
        <v>218</v>
      </c>
      <c r="G68" s="41"/>
      <c r="H68" s="42">
        <v>320.5</v>
      </c>
      <c r="I68" s="42"/>
      <c r="J68" s="42"/>
      <c r="K68" s="42"/>
    </row>
    <row r="69" spans="1:11" x14ac:dyDescent="0.2">
      <c r="A69" s="12">
        <v>42457</v>
      </c>
      <c r="B69" s="55">
        <v>61445179</v>
      </c>
      <c r="C69" s="22" t="s">
        <v>14</v>
      </c>
      <c r="D69" s="43">
        <v>2</v>
      </c>
      <c r="E69" s="49" t="s">
        <v>462</v>
      </c>
      <c r="F69" s="41" t="s">
        <v>218</v>
      </c>
      <c r="G69" s="41"/>
      <c r="H69" s="42">
        <v>320.5</v>
      </c>
      <c r="I69" s="42"/>
      <c r="J69" s="42"/>
      <c r="K69" s="42"/>
    </row>
    <row r="70" spans="1:11" x14ac:dyDescent="0.2">
      <c r="A70" s="12">
        <v>42457</v>
      </c>
      <c r="B70" s="56">
        <v>70667035</v>
      </c>
      <c r="C70" s="22" t="s">
        <v>23</v>
      </c>
      <c r="D70" s="43">
        <v>5</v>
      </c>
      <c r="E70" s="49" t="s">
        <v>801</v>
      </c>
      <c r="F70" s="41" t="s">
        <v>218</v>
      </c>
      <c r="G70" s="41"/>
      <c r="H70" s="42">
        <v>320.5</v>
      </c>
      <c r="I70" s="42"/>
      <c r="J70" s="42"/>
      <c r="K70" s="42"/>
    </row>
    <row r="71" spans="1:11" x14ac:dyDescent="0.2">
      <c r="A71" s="12">
        <v>42457</v>
      </c>
      <c r="B71" s="56">
        <v>70667036</v>
      </c>
      <c r="C71" s="22" t="s">
        <v>23</v>
      </c>
      <c r="D71" s="43">
        <v>2</v>
      </c>
      <c r="E71" s="49" t="s">
        <v>370</v>
      </c>
      <c r="F71" s="41" t="s">
        <v>218</v>
      </c>
      <c r="G71" s="41"/>
      <c r="H71" s="42">
        <v>320.5</v>
      </c>
      <c r="I71" s="42"/>
      <c r="J71" s="42"/>
      <c r="K71" s="42"/>
    </row>
    <row r="72" spans="1:11" x14ac:dyDescent="0.2">
      <c r="A72" s="12">
        <v>42457</v>
      </c>
      <c r="B72" s="56">
        <v>61547943</v>
      </c>
      <c r="C72" s="22" t="s">
        <v>14</v>
      </c>
      <c r="D72" s="43">
        <v>2</v>
      </c>
      <c r="E72" s="49" t="s">
        <v>476</v>
      </c>
      <c r="F72" s="41" t="s">
        <v>218</v>
      </c>
      <c r="G72" s="41"/>
      <c r="H72" s="42">
        <v>320.5</v>
      </c>
      <c r="I72" s="42"/>
      <c r="J72" s="42"/>
      <c r="K72" s="42"/>
    </row>
    <row r="73" spans="1:11" x14ac:dyDescent="0.2">
      <c r="A73" s="12">
        <v>42457</v>
      </c>
      <c r="B73" s="56">
        <v>73867078</v>
      </c>
      <c r="C73" s="22" t="s">
        <v>14</v>
      </c>
      <c r="D73" s="43">
        <v>6</v>
      </c>
      <c r="E73" s="49" t="s">
        <v>499</v>
      </c>
      <c r="F73" s="41" t="s">
        <v>218</v>
      </c>
      <c r="G73" s="41"/>
      <c r="H73" s="42">
        <v>320.5</v>
      </c>
      <c r="I73" s="42"/>
      <c r="J73" s="42"/>
      <c r="K73" s="42"/>
    </row>
    <row r="74" spans="1:11" x14ac:dyDescent="0.2">
      <c r="A74" s="12">
        <v>42457</v>
      </c>
      <c r="B74" s="56">
        <v>62061521</v>
      </c>
      <c r="C74" s="22" t="s">
        <v>14</v>
      </c>
      <c r="D74" s="43">
        <v>2</v>
      </c>
      <c r="E74" s="49" t="s">
        <v>457</v>
      </c>
      <c r="F74" s="41" t="s">
        <v>218</v>
      </c>
      <c r="G74" s="41"/>
      <c r="H74" s="42">
        <v>320.5</v>
      </c>
      <c r="I74" s="42"/>
      <c r="J74" s="42"/>
      <c r="K74" s="42"/>
    </row>
    <row r="75" spans="1:11" x14ac:dyDescent="0.2">
      <c r="A75" s="12">
        <v>42457</v>
      </c>
      <c r="B75" s="56">
        <v>72847491</v>
      </c>
      <c r="C75" s="22" t="s">
        <v>14</v>
      </c>
      <c r="D75" s="43">
        <v>6</v>
      </c>
      <c r="E75" s="49" t="s">
        <v>272</v>
      </c>
      <c r="F75" s="41" t="s">
        <v>218</v>
      </c>
      <c r="G75" s="41"/>
      <c r="H75" s="42">
        <v>320.5</v>
      </c>
      <c r="I75" s="42"/>
      <c r="J75" s="42"/>
      <c r="K75" s="42"/>
    </row>
    <row r="76" spans="1:11" x14ac:dyDescent="0.2">
      <c r="A76" s="12">
        <v>42457</v>
      </c>
      <c r="B76" s="56">
        <v>76778621</v>
      </c>
      <c r="C76" s="22" t="s">
        <v>23</v>
      </c>
      <c r="D76" s="43">
        <v>1</v>
      </c>
      <c r="E76" s="49" t="s">
        <v>587</v>
      </c>
      <c r="F76" s="41" t="s">
        <v>218</v>
      </c>
      <c r="G76" s="41"/>
      <c r="H76" s="42">
        <v>320.5</v>
      </c>
      <c r="I76" s="42"/>
      <c r="J76" s="42"/>
      <c r="K76" s="42"/>
    </row>
    <row r="77" spans="1:11" x14ac:dyDescent="0.2">
      <c r="A77" s="12">
        <v>42457</v>
      </c>
      <c r="B77" s="56">
        <v>71716366</v>
      </c>
      <c r="C77" s="22" t="s">
        <v>14</v>
      </c>
      <c r="D77" s="43">
        <v>5</v>
      </c>
      <c r="E77" s="49" t="s">
        <v>608</v>
      </c>
      <c r="F77" s="41" t="s">
        <v>218</v>
      </c>
      <c r="G77" s="41"/>
      <c r="H77" s="42">
        <v>320.5</v>
      </c>
      <c r="I77" s="42"/>
      <c r="J77" s="42"/>
      <c r="K77" s="42"/>
    </row>
    <row r="78" spans="1:11" x14ac:dyDescent="0.2">
      <c r="A78" s="12">
        <v>42457</v>
      </c>
      <c r="B78" s="56">
        <v>62010473</v>
      </c>
      <c r="C78" s="22" t="s">
        <v>14</v>
      </c>
      <c r="D78" s="43">
        <v>2</v>
      </c>
      <c r="E78" s="49" t="s">
        <v>802</v>
      </c>
      <c r="F78" s="41" t="s">
        <v>218</v>
      </c>
      <c r="G78" s="41"/>
      <c r="H78" s="42">
        <v>320.5</v>
      </c>
      <c r="I78" s="42"/>
      <c r="J78" s="42"/>
      <c r="K78" s="42"/>
    </row>
    <row r="79" spans="1:11" x14ac:dyDescent="0.2">
      <c r="A79" s="12">
        <v>42457</v>
      </c>
      <c r="B79" s="56">
        <v>62061865</v>
      </c>
      <c r="C79" s="22" t="s">
        <v>14</v>
      </c>
      <c r="D79" s="43">
        <v>2</v>
      </c>
      <c r="E79" s="49" t="s">
        <v>691</v>
      </c>
      <c r="F79" s="41" t="s">
        <v>218</v>
      </c>
      <c r="G79" s="41"/>
      <c r="H79" s="42">
        <v>320.5</v>
      </c>
      <c r="I79" s="42"/>
      <c r="J79" s="42"/>
      <c r="K79" s="42"/>
    </row>
    <row r="80" spans="1:11" x14ac:dyDescent="0.2">
      <c r="A80" s="12">
        <v>42457</v>
      </c>
      <c r="B80" s="56">
        <v>61444847</v>
      </c>
      <c r="C80" s="22" t="s">
        <v>14</v>
      </c>
      <c r="D80" s="43">
        <v>2</v>
      </c>
      <c r="E80" s="49" t="s">
        <v>803</v>
      </c>
      <c r="F80" s="41" t="s">
        <v>218</v>
      </c>
      <c r="G80" s="41"/>
      <c r="H80" s="42">
        <v>320.5</v>
      </c>
      <c r="I80" s="42"/>
      <c r="J80" s="42"/>
      <c r="K80" s="42"/>
    </row>
    <row r="81" spans="1:11" x14ac:dyDescent="0.2">
      <c r="A81" s="12">
        <v>42458</v>
      </c>
      <c r="B81" s="56">
        <v>61342079</v>
      </c>
      <c r="C81" s="22" t="s">
        <v>14</v>
      </c>
      <c r="D81" s="43">
        <v>3</v>
      </c>
      <c r="E81" s="49" t="s">
        <v>804</v>
      </c>
      <c r="F81" s="41" t="s">
        <v>218</v>
      </c>
      <c r="G81" s="41"/>
      <c r="H81" s="42">
        <v>320.5</v>
      </c>
      <c r="I81" s="42"/>
      <c r="J81" s="42"/>
      <c r="K81" s="42"/>
    </row>
    <row r="82" spans="1:11" x14ac:dyDescent="0.2">
      <c r="A82" s="12">
        <v>42458</v>
      </c>
      <c r="B82" s="56">
        <v>70459616</v>
      </c>
      <c r="C82" s="22" t="s">
        <v>14</v>
      </c>
      <c r="D82" s="43">
        <v>5</v>
      </c>
      <c r="E82" s="49" t="s">
        <v>356</v>
      </c>
      <c r="F82" s="41" t="s">
        <v>218</v>
      </c>
      <c r="G82" s="41"/>
      <c r="H82" s="42">
        <v>320.5</v>
      </c>
      <c r="I82" s="42"/>
      <c r="J82" s="42"/>
      <c r="K82" s="42"/>
    </row>
    <row r="83" spans="1:11" x14ac:dyDescent="0.2">
      <c r="A83" s="12">
        <v>42458</v>
      </c>
      <c r="B83" s="56">
        <v>72750445</v>
      </c>
      <c r="C83" s="22" t="s">
        <v>23</v>
      </c>
      <c r="D83" s="43">
        <v>3</v>
      </c>
      <c r="E83" s="49" t="s">
        <v>314</v>
      </c>
      <c r="F83" s="41" t="s">
        <v>218</v>
      </c>
      <c r="G83" s="41"/>
      <c r="H83" s="42">
        <v>320.5</v>
      </c>
      <c r="I83" s="42"/>
      <c r="J83" s="42"/>
      <c r="K83" s="42"/>
    </row>
    <row r="84" spans="1:11" x14ac:dyDescent="0.2">
      <c r="A84" s="12">
        <v>42458</v>
      </c>
      <c r="B84" s="56">
        <v>71811084</v>
      </c>
      <c r="C84" s="22" t="s">
        <v>23</v>
      </c>
      <c r="D84" s="43">
        <v>4</v>
      </c>
      <c r="E84" s="49" t="s">
        <v>310</v>
      </c>
      <c r="F84" s="41" t="s">
        <v>218</v>
      </c>
      <c r="G84" s="41"/>
      <c r="H84" s="42">
        <v>320.5</v>
      </c>
      <c r="I84" s="42"/>
      <c r="J84" s="42"/>
      <c r="K84" s="42"/>
    </row>
    <row r="85" spans="1:11" x14ac:dyDescent="0.2">
      <c r="A85" s="12">
        <v>42458</v>
      </c>
      <c r="B85" s="56">
        <v>61475387</v>
      </c>
      <c r="C85" s="22" t="s">
        <v>14</v>
      </c>
      <c r="D85" s="43">
        <v>2</v>
      </c>
      <c r="E85" s="49" t="s">
        <v>454</v>
      </c>
      <c r="F85" s="41" t="s">
        <v>218</v>
      </c>
      <c r="G85" s="41"/>
      <c r="H85" s="42">
        <v>320.5</v>
      </c>
      <c r="I85" s="42"/>
      <c r="J85" s="42"/>
      <c r="K85" s="42"/>
    </row>
    <row r="86" spans="1:11" x14ac:dyDescent="0.2">
      <c r="A86" s="12">
        <v>42458</v>
      </c>
      <c r="B86" s="56">
        <v>72721130</v>
      </c>
      <c r="C86" s="22" t="s">
        <v>14</v>
      </c>
      <c r="D86" s="43">
        <v>5</v>
      </c>
      <c r="E86" s="49" t="s">
        <v>339</v>
      </c>
      <c r="F86" s="41" t="s">
        <v>218</v>
      </c>
      <c r="G86" s="41"/>
      <c r="H86" s="42">
        <v>320.5</v>
      </c>
      <c r="I86" s="42"/>
      <c r="J86" s="42"/>
      <c r="K86" s="42"/>
    </row>
    <row r="87" spans="1:11" x14ac:dyDescent="0.2">
      <c r="A87" s="12">
        <v>42458</v>
      </c>
      <c r="B87" s="56">
        <v>60933263</v>
      </c>
      <c r="C87" s="22" t="s">
        <v>14</v>
      </c>
      <c r="D87" s="43">
        <v>4</v>
      </c>
      <c r="E87" s="49" t="s">
        <v>322</v>
      </c>
      <c r="F87" s="41" t="s">
        <v>218</v>
      </c>
      <c r="G87" s="41"/>
      <c r="H87" s="42">
        <v>320.5</v>
      </c>
      <c r="I87" s="42"/>
      <c r="J87" s="42"/>
      <c r="K87" s="42"/>
    </row>
    <row r="88" spans="1:11" x14ac:dyDescent="0.2">
      <c r="A88" s="12">
        <v>42458</v>
      </c>
      <c r="B88" s="56">
        <v>60830189</v>
      </c>
      <c r="C88" s="22" t="s">
        <v>14</v>
      </c>
      <c r="D88" s="43">
        <v>4</v>
      </c>
      <c r="E88" s="49" t="s">
        <v>770</v>
      </c>
      <c r="F88" s="41" t="s">
        <v>218</v>
      </c>
      <c r="G88" s="41"/>
      <c r="H88" s="42">
        <v>320.5</v>
      </c>
      <c r="I88" s="42"/>
      <c r="J88" s="42"/>
      <c r="K88" s="42"/>
    </row>
    <row r="89" spans="1:11" x14ac:dyDescent="0.2">
      <c r="A89" s="12">
        <v>42458</v>
      </c>
      <c r="B89" s="56">
        <v>74121286</v>
      </c>
      <c r="C89" s="22" t="s">
        <v>23</v>
      </c>
      <c r="D89" s="43">
        <v>1</v>
      </c>
      <c r="E89" s="49" t="s">
        <v>805</v>
      </c>
      <c r="F89" s="41" t="s">
        <v>218</v>
      </c>
      <c r="G89" s="41"/>
      <c r="H89" s="42">
        <v>320.5</v>
      </c>
      <c r="I89" s="42"/>
      <c r="J89" s="42"/>
      <c r="K89" s="42"/>
    </row>
    <row r="90" spans="1:11" x14ac:dyDescent="0.2">
      <c r="A90" s="12">
        <v>42458</v>
      </c>
      <c r="B90" s="56">
        <v>62062433</v>
      </c>
      <c r="C90" s="22" t="s">
        <v>14</v>
      </c>
      <c r="D90" s="43">
        <v>1</v>
      </c>
      <c r="E90" s="49" t="s">
        <v>806</v>
      </c>
      <c r="F90" s="41" t="s">
        <v>218</v>
      </c>
      <c r="G90" s="41"/>
      <c r="H90" s="42">
        <v>320.5</v>
      </c>
      <c r="I90" s="42"/>
      <c r="J90" s="42"/>
      <c r="K90" s="42"/>
    </row>
    <row r="91" spans="1:11" x14ac:dyDescent="0.2">
      <c r="A91" s="12">
        <v>42458</v>
      </c>
      <c r="B91" s="56">
        <v>72731754</v>
      </c>
      <c r="C91" s="22" t="s">
        <v>23</v>
      </c>
      <c r="D91" s="43">
        <v>1</v>
      </c>
      <c r="E91" s="49" t="s">
        <v>807</v>
      </c>
      <c r="F91" s="41" t="s">
        <v>218</v>
      </c>
      <c r="G91" s="41"/>
      <c r="H91" s="42">
        <v>320.5</v>
      </c>
      <c r="I91" s="42"/>
      <c r="J91" s="42"/>
      <c r="K91" s="42"/>
    </row>
    <row r="92" spans="1:11" x14ac:dyDescent="0.2">
      <c r="A92" s="12">
        <v>42458</v>
      </c>
      <c r="B92" s="56">
        <v>76248806</v>
      </c>
      <c r="C92" s="22" t="s">
        <v>23</v>
      </c>
      <c r="D92" s="43">
        <v>1</v>
      </c>
      <c r="E92" s="49" t="s">
        <v>263</v>
      </c>
      <c r="F92" s="41" t="s">
        <v>218</v>
      </c>
      <c r="G92" s="41"/>
      <c r="H92" s="42">
        <v>320.5</v>
      </c>
      <c r="I92" s="42"/>
      <c r="J92" s="42"/>
      <c r="K92" s="42"/>
    </row>
    <row r="93" spans="1:11" x14ac:dyDescent="0.2">
      <c r="A93" s="12">
        <v>42458</v>
      </c>
      <c r="B93" s="56">
        <v>62625350</v>
      </c>
      <c r="C93" s="22" t="s">
        <v>14</v>
      </c>
      <c r="D93" s="43">
        <v>1</v>
      </c>
      <c r="E93" s="49" t="s">
        <v>530</v>
      </c>
      <c r="F93" s="41" t="s">
        <v>218</v>
      </c>
      <c r="G93" s="41"/>
      <c r="H93" s="42">
        <v>320.5</v>
      </c>
      <c r="I93" s="42"/>
      <c r="J93" s="42"/>
      <c r="K93" s="42"/>
    </row>
    <row r="94" spans="1:11" x14ac:dyDescent="0.2">
      <c r="A94" s="12">
        <v>42458</v>
      </c>
      <c r="B94" s="56">
        <v>71451749</v>
      </c>
      <c r="C94" s="22" t="s">
        <v>23</v>
      </c>
      <c r="D94" s="43">
        <v>2</v>
      </c>
      <c r="E94" s="49" t="s">
        <v>563</v>
      </c>
      <c r="F94" s="41" t="s">
        <v>218</v>
      </c>
      <c r="G94" s="41"/>
      <c r="H94" s="42">
        <v>320.5</v>
      </c>
      <c r="I94" s="42"/>
      <c r="J94" s="42"/>
      <c r="K94" s="42"/>
    </row>
    <row r="95" spans="1:11" x14ac:dyDescent="0.2">
      <c r="A95" s="12">
        <v>42458</v>
      </c>
      <c r="B95" s="56">
        <v>61342375</v>
      </c>
      <c r="C95" s="22" t="s">
        <v>14</v>
      </c>
      <c r="D95" s="43">
        <v>3</v>
      </c>
      <c r="E95" s="49" t="s">
        <v>808</v>
      </c>
      <c r="F95" s="41" t="s">
        <v>218</v>
      </c>
      <c r="G95" s="41"/>
      <c r="H95" s="42">
        <v>320.5</v>
      </c>
      <c r="I95" s="42"/>
      <c r="J95" s="42"/>
      <c r="K95" s="42"/>
    </row>
    <row r="96" spans="1:11" x14ac:dyDescent="0.2">
      <c r="A96" s="12">
        <v>42458</v>
      </c>
      <c r="B96" s="56">
        <v>73236392</v>
      </c>
      <c r="C96" s="22" t="s">
        <v>23</v>
      </c>
      <c r="D96" s="43">
        <v>2</v>
      </c>
      <c r="E96" s="49" t="s">
        <v>809</v>
      </c>
      <c r="F96" s="41" t="s">
        <v>218</v>
      </c>
      <c r="G96" s="41"/>
      <c r="H96" s="42">
        <v>320.5</v>
      </c>
      <c r="I96" s="42"/>
      <c r="J96" s="42"/>
      <c r="K96" s="42"/>
    </row>
    <row r="97" spans="1:11" x14ac:dyDescent="0.2">
      <c r="A97" s="12">
        <v>42458</v>
      </c>
      <c r="B97" s="56">
        <v>60846953</v>
      </c>
      <c r="C97" s="22" t="s">
        <v>14</v>
      </c>
      <c r="D97" s="43">
        <v>4</v>
      </c>
      <c r="E97" s="49" t="s">
        <v>810</v>
      </c>
      <c r="F97" s="41" t="s">
        <v>218</v>
      </c>
      <c r="G97" s="41"/>
      <c r="H97" s="42">
        <v>320.5</v>
      </c>
      <c r="I97" s="42"/>
      <c r="J97" s="42"/>
      <c r="K97" s="42"/>
    </row>
    <row r="98" spans="1:11" x14ac:dyDescent="0.2">
      <c r="A98" s="12">
        <v>42458</v>
      </c>
      <c r="B98" s="56">
        <v>76331518</v>
      </c>
      <c r="C98" s="22" t="s">
        <v>23</v>
      </c>
      <c r="D98" s="43">
        <v>4</v>
      </c>
      <c r="E98" s="49" t="s">
        <v>575</v>
      </c>
      <c r="F98" s="41" t="s">
        <v>218</v>
      </c>
      <c r="G98" s="41"/>
      <c r="H98" s="42">
        <v>320.5</v>
      </c>
      <c r="I98" s="42"/>
      <c r="J98" s="42"/>
      <c r="K98" s="42"/>
    </row>
    <row r="99" spans="1:11" x14ac:dyDescent="0.2">
      <c r="A99" s="12">
        <v>42458</v>
      </c>
      <c r="B99" s="56">
        <v>71629316</v>
      </c>
      <c r="C99" s="22" t="s">
        <v>23</v>
      </c>
      <c r="D99" s="43">
        <v>4</v>
      </c>
      <c r="E99" s="49" t="s">
        <v>333</v>
      </c>
      <c r="F99" s="41" t="s">
        <v>218</v>
      </c>
      <c r="G99" s="41"/>
      <c r="H99" s="42">
        <v>320.5</v>
      </c>
      <c r="I99" s="42"/>
      <c r="J99" s="42"/>
      <c r="K99" s="42"/>
    </row>
    <row r="100" spans="1:11" x14ac:dyDescent="0.2">
      <c r="A100" s="12">
        <v>42459</v>
      </c>
      <c r="B100" s="56">
        <v>70672055</v>
      </c>
      <c r="C100" s="22" t="s">
        <v>23</v>
      </c>
      <c r="D100" s="43">
        <v>4</v>
      </c>
      <c r="E100" s="49" t="s">
        <v>247</v>
      </c>
      <c r="F100" s="41" t="s">
        <v>218</v>
      </c>
      <c r="G100" s="41"/>
      <c r="H100" s="42">
        <v>320.5</v>
      </c>
      <c r="I100" s="42"/>
      <c r="J100" s="42"/>
      <c r="K100" s="42"/>
    </row>
    <row r="101" spans="1:11" x14ac:dyDescent="0.2">
      <c r="A101" s="12">
        <v>42459</v>
      </c>
      <c r="B101" s="56">
        <v>61290042</v>
      </c>
      <c r="C101" s="22" t="s">
        <v>14</v>
      </c>
      <c r="D101" s="43">
        <v>3</v>
      </c>
      <c r="E101" s="49" t="s">
        <v>345</v>
      </c>
      <c r="F101" s="41" t="s">
        <v>790</v>
      </c>
      <c r="G101" s="41"/>
      <c r="H101" s="42">
        <v>320.5</v>
      </c>
      <c r="I101" s="42"/>
      <c r="J101" s="42"/>
      <c r="K101" s="42"/>
    </row>
    <row r="102" spans="1:11" x14ac:dyDescent="0.2">
      <c r="A102" s="12">
        <v>42459</v>
      </c>
      <c r="B102" s="56">
        <v>61290042</v>
      </c>
      <c r="C102" s="22" t="s">
        <v>14</v>
      </c>
      <c r="D102" s="43">
        <v>3</v>
      </c>
      <c r="E102" s="49" t="s">
        <v>345</v>
      </c>
      <c r="F102" s="41" t="s">
        <v>218</v>
      </c>
      <c r="G102" s="41"/>
      <c r="H102" s="42">
        <v>320.5</v>
      </c>
      <c r="I102" s="42"/>
      <c r="J102" s="42"/>
      <c r="K102" s="42"/>
    </row>
    <row r="103" spans="1:11" x14ac:dyDescent="0.2">
      <c r="A103" s="12">
        <v>42459</v>
      </c>
      <c r="B103" s="56">
        <v>61290042</v>
      </c>
      <c r="C103" s="22" t="s">
        <v>14</v>
      </c>
      <c r="D103" s="43">
        <v>3</v>
      </c>
      <c r="E103" s="49" t="s">
        <v>345</v>
      </c>
      <c r="F103" s="41" t="s">
        <v>482</v>
      </c>
      <c r="G103" s="41"/>
      <c r="H103" s="42">
        <v>320.5</v>
      </c>
      <c r="I103" s="42"/>
      <c r="J103" s="42"/>
      <c r="K103" s="42"/>
    </row>
    <row r="104" spans="1:11" x14ac:dyDescent="0.2">
      <c r="A104" s="12">
        <v>42459</v>
      </c>
      <c r="B104" s="56">
        <v>61290042</v>
      </c>
      <c r="C104" s="22" t="s">
        <v>14</v>
      </c>
      <c r="D104" s="43">
        <v>3</v>
      </c>
      <c r="E104" s="49" t="s">
        <v>345</v>
      </c>
      <c r="F104" s="41" t="s">
        <v>652</v>
      </c>
      <c r="G104" s="41"/>
      <c r="H104" s="42">
        <v>320.5</v>
      </c>
      <c r="I104" s="42"/>
      <c r="J104" s="42"/>
      <c r="K104" s="42"/>
    </row>
    <row r="105" spans="1:11" x14ac:dyDescent="0.2">
      <c r="A105" s="12">
        <v>42459</v>
      </c>
      <c r="B105" s="56">
        <v>61290042</v>
      </c>
      <c r="C105" s="22" t="s">
        <v>14</v>
      </c>
      <c r="D105" s="43">
        <v>3</v>
      </c>
      <c r="E105" s="49" t="s">
        <v>345</v>
      </c>
      <c r="F105" s="41" t="s">
        <v>811</v>
      </c>
      <c r="G105" s="41"/>
      <c r="H105" s="42">
        <v>320.5</v>
      </c>
      <c r="I105" s="42"/>
      <c r="J105" s="42"/>
      <c r="K105" s="42"/>
    </row>
    <row r="106" spans="1:11" x14ac:dyDescent="0.2">
      <c r="A106" s="12">
        <v>42459</v>
      </c>
      <c r="B106" s="56">
        <v>61290042</v>
      </c>
      <c r="C106" s="22" t="s">
        <v>14</v>
      </c>
      <c r="D106" s="43">
        <v>3</v>
      </c>
      <c r="E106" s="49" t="s">
        <v>345</v>
      </c>
      <c r="F106" s="41" t="s">
        <v>812</v>
      </c>
      <c r="G106" s="41"/>
      <c r="H106" s="42">
        <v>320.5</v>
      </c>
      <c r="I106" s="42"/>
      <c r="J106" s="42"/>
      <c r="K106" s="42"/>
    </row>
    <row r="107" spans="1:11" x14ac:dyDescent="0.2">
      <c r="A107" s="50">
        <v>42459</v>
      </c>
      <c r="B107" s="57">
        <v>76347634</v>
      </c>
      <c r="C107" s="51" t="s">
        <v>23</v>
      </c>
      <c r="D107" s="52">
        <v>4</v>
      </c>
      <c r="E107" s="58" t="s">
        <v>624</v>
      </c>
      <c r="F107" s="53" t="s">
        <v>218</v>
      </c>
      <c r="G107" s="53"/>
      <c r="H107" s="54">
        <v>320.5</v>
      </c>
      <c r="I107" s="54"/>
      <c r="J107" s="54"/>
      <c r="K107" s="54"/>
    </row>
    <row r="108" spans="1:11" x14ac:dyDescent="0.2">
      <c r="A108" s="12">
        <v>42459</v>
      </c>
      <c r="B108" s="45">
        <v>62615354</v>
      </c>
      <c r="C108" s="22" t="s">
        <v>14</v>
      </c>
      <c r="D108" s="43">
        <v>1</v>
      </c>
      <c r="E108" s="44" t="s">
        <v>749</v>
      </c>
      <c r="F108" s="41" t="s">
        <v>218</v>
      </c>
      <c r="G108" s="41"/>
      <c r="H108" s="42">
        <v>320.5</v>
      </c>
      <c r="I108" s="42"/>
      <c r="J108" s="42"/>
      <c r="K108" s="42"/>
    </row>
    <row r="109" spans="1:11" x14ac:dyDescent="0.2">
      <c r="A109" s="12">
        <v>42459</v>
      </c>
      <c r="B109" s="45">
        <v>73037858</v>
      </c>
      <c r="C109" s="22" t="s">
        <v>23</v>
      </c>
      <c r="D109" s="43">
        <v>5</v>
      </c>
      <c r="E109" s="44" t="s">
        <v>378</v>
      </c>
      <c r="F109" s="41" t="s">
        <v>218</v>
      </c>
      <c r="G109" s="41"/>
      <c r="H109" s="42">
        <v>320.5</v>
      </c>
      <c r="I109" s="42"/>
      <c r="J109" s="42"/>
      <c r="K109" s="42"/>
    </row>
    <row r="110" spans="1:11" x14ac:dyDescent="0.2">
      <c r="A110" s="12">
        <v>42459</v>
      </c>
      <c r="B110" s="45">
        <v>72624242</v>
      </c>
      <c r="C110" s="22" t="s">
        <v>23</v>
      </c>
      <c r="D110" s="43">
        <v>1</v>
      </c>
      <c r="E110" s="44" t="s">
        <v>813</v>
      </c>
      <c r="F110" s="41" t="s">
        <v>218</v>
      </c>
      <c r="G110" s="41"/>
      <c r="H110" s="42">
        <v>320.5</v>
      </c>
      <c r="I110" s="42"/>
      <c r="J110" s="42"/>
      <c r="K110" s="42"/>
    </row>
    <row r="111" spans="1:11" x14ac:dyDescent="0.2">
      <c r="A111" s="12">
        <v>42459</v>
      </c>
      <c r="B111" s="45">
        <v>75547730</v>
      </c>
      <c r="C111" s="22" t="s">
        <v>23</v>
      </c>
      <c r="D111" s="43">
        <v>4</v>
      </c>
      <c r="E111" s="44" t="s">
        <v>331</v>
      </c>
      <c r="F111" s="41" t="s">
        <v>218</v>
      </c>
      <c r="G111" s="41"/>
      <c r="H111" s="42">
        <v>320.5</v>
      </c>
      <c r="I111" s="42"/>
      <c r="J111" s="42"/>
      <c r="K111" s="42"/>
    </row>
    <row r="112" spans="1:11" x14ac:dyDescent="0.2">
      <c r="A112" s="12">
        <v>42459</v>
      </c>
      <c r="B112" s="45">
        <v>72947117</v>
      </c>
      <c r="C112" s="22" t="s">
        <v>14</v>
      </c>
      <c r="D112" s="43">
        <v>6</v>
      </c>
      <c r="E112" s="44" t="s">
        <v>292</v>
      </c>
      <c r="F112" s="41" t="s">
        <v>218</v>
      </c>
      <c r="G112" s="41"/>
      <c r="H112" s="42">
        <v>320.5</v>
      </c>
      <c r="I112" s="42"/>
      <c r="J112" s="42"/>
      <c r="K112" s="42"/>
    </row>
    <row r="113" spans="1:11" x14ac:dyDescent="0.2">
      <c r="A113" s="12">
        <v>42459</v>
      </c>
      <c r="B113" s="45">
        <v>74066140</v>
      </c>
      <c r="C113" s="22" t="s">
        <v>23</v>
      </c>
      <c r="D113" s="43">
        <v>4</v>
      </c>
      <c r="E113" s="44" t="s">
        <v>267</v>
      </c>
      <c r="F113" s="41" t="s">
        <v>218</v>
      </c>
      <c r="G113" s="41"/>
      <c r="H113" s="42">
        <v>320.5</v>
      </c>
      <c r="I113" s="42"/>
      <c r="J113" s="42"/>
      <c r="K113" s="42"/>
    </row>
    <row r="114" spans="1:11" x14ac:dyDescent="0.2">
      <c r="A114" s="12">
        <v>42459</v>
      </c>
      <c r="B114" s="45">
        <v>72393378</v>
      </c>
      <c r="C114" s="22" t="s">
        <v>23</v>
      </c>
      <c r="D114" s="43">
        <v>5</v>
      </c>
      <c r="E114" s="44" t="s">
        <v>255</v>
      </c>
      <c r="F114" s="41" t="s">
        <v>218</v>
      </c>
      <c r="G114" s="41"/>
      <c r="H114" s="42">
        <v>320.5</v>
      </c>
      <c r="I114" s="42"/>
      <c r="J114" s="42"/>
      <c r="K114" s="42"/>
    </row>
    <row r="115" spans="1:11" x14ac:dyDescent="0.2">
      <c r="A115" s="12">
        <v>42459</v>
      </c>
      <c r="B115" s="45">
        <v>72451875</v>
      </c>
      <c r="C115" s="22" t="s">
        <v>14</v>
      </c>
      <c r="D115" s="43">
        <v>6</v>
      </c>
      <c r="E115" s="44" t="s">
        <v>500</v>
      </c>
      <c r="F115" s="41" t="s">
        <v>218</v>
      </c>
      <c r="G115" s="41"/>
      <c r="H115" s="42">
        <v>320.5</v>
      </c>
      <c r="I115" s="42"/>
      <c r="J115" s="42"/>
      <c r="K115" s="42"/>
    </row>
    <row r="116" spans="1:11" x14ac:dyDescent="0.2">
      <c r="A116" s="12">
        <v>42459</v>
      </c>
      <c r="B116" s="45">
        <v>60342272</v>
      </c>
      <c r="C116" s="22" t="s">
        <v>14</v>
      </c>
      <c r="D116" s="43">
        <v>6</v>
      </c>
      <c r="E116" s="44" t="s">
        <v>814</v>
      </c>
      <c r="F116" s="41" t="s">
        <v>218</v>
      </c>
      <c r="G116" s="41"/>
      <c r="H116" s="42">
        <v>320.5</v>
      </c>
      <c r="I116" s="42"/>
      <c r="J116" s="42"/>
      <c r="K116" s="42"/>
    </row>
    <row r="117" spans="1:11" x14ac:dyDescent="0.2">
      <c r="A117" s="12">
        <v>42459</v>
      </c>
      <c r="B117" s="45">
        <v>73859877</v>
      </c>
      <c r="C117" s="22" t="s">
        <v>14</v>
      </c>
      <c r="D117" s="43">
        <v>5</v>
      </c>
      <c r="E117" s="44" t="s">
        <v>610</v>
      </c>
      <c r="F117" s="41" t="s">
        <v>218</v>
      </c>
      <c r="G117" s="41"/>
      <c r="H117" s="42">
        <v>320.5</v>
      </c>
      <c r="I117" s="42"/>
      <c r="J117" s="42"/>
      <c r="K117" s="42"/>
    </row>
    <row r="118" spans="1:11" x14ac:dyDescent="0.2">
      <c r="A118" s="12">
        <v>42459</v>
      </c>
      <c r="B118" s="45">
        <v>72805900</v>
      </c>
      <c r="C118" s="22" t="s">
        <v>23</v>
      </c>
      <c r="D118" s="43">
        <v>5</v>
      </c>
      <c r="E118" s="44" t="s">
        <v>815</v>
      </c>
      <c r="F118" s="41" t="s">
        <v>218</v>
      </c>
      <c r="G118" s="41"/>
      <c r="H118" s="42">
        <v>320.5</v>
      </c>
      <c r="I118" s="42"/>
      <c r="J118" s="42"/>
      <c r="K118" s="42"/>
    </row>
    <row r="119" spans="1:11" x14ac:dyDescent="0.2">
      <c r="A119" s="12">
        <v>42459</v>
      </c>
      <c r="B119" s="45">
        <v>71885737</v>
      </c>
      <c r="C119" s="22" t="s">
        <v>23</v>
      </c>
      <c r="D119" s="43">
        <v>3</v>
      </c>
      <c r="E119" s="44" t="s">
        <v>421</v>
      </c>
      <c r="F119" s="41" t="s">
        <v>218</v>
      </c>
      <c r="G119" s="41"/>
      <c r="H119" s="42">
        <v>320.5</v>
      </c>
      <c r="I119" s="42"/>
      <c r="J119" s="42"/>
      <c r="K119" s="42"/>
    </row>
    <row r="120" spans="1:11" x14ac:dyDescent="0.2">
      <c r="A120" s="12">
        <v>42459</v>
      </c>
      <c r="B120" s="45">
        <v>71468878</v>
      </c>
      <c r="C120" s="22" t="s">
        <v>23</v>
      </c>
      <c r="D120" s="43">
        <v>4</v>
      </c>
      <c r="E120" s="44" t="s">
        <v>816</v>
      </c>
      <c r="F120" s="41" t="s">
        <v>218</v>
      </c>
      <c r="G120" s="41"/>
      <c r="H120" s="42">
        <v>320.5</v>
      </c>
      <c r="I120" s="42"/>
      <c r="J120" s="42"/>
      <c r="K120" s="42"/>
    </row>
    <row r="121" spans="1:11" x14ac:dyDescent="0.2">
      <c r="A121" s="12">
        <v>42460</v>
      </c>
      <c r="B121" s="45">
        <v>72280715</v>
      </c>
      <c r="C121" s="22" t="s">
        <v>23</v>
      </c>
      <c r="D121" s="43">
        <v>1</v>
      </c>
      <c r="E121" s="44" t="s">
        <v>817</v>
      </c>
      <c r="F121" s="41" t="s">
        <v>218</v>
      </c>
      <c r="G121" s="41"/>
      <c r="H121" s="42">
        <v>320.5</v>
      </c>
      <c r="I121" s="42"/>
      <c r="J121" s="42"/>
      <c r="K121" s="42"/>
    </row>
    <row r="122" spans="1:11" x14ac:dyDescent="0.2">
      <c r="A122" s="12">
        <v>42460</v>
      </c>
      <c r="B122" s="45">
        <v>61278054</v>
      </c>
      <c r="C122" s="22" t="s">
        <v>14</v>
      </c>
      <c r="D122" s="43">
        <v>3</v>
      </c>
      <c r="E122" s="44" t="s">
        <v>343</v>
      </c>
      <c r="F122" s="41" t="s">
        <v>218</v>
      </c>
      <c r="G122" s="41"/>
      <c r="H122" s="42">
        <v>320.5</v>
      </c>
      <c r="I122" s="42"/>
      <c r="J122" s="42"/>
      <c r="K122" s="42"/>
    </row>
    <row r="123" spans="1:11" x14ac:dyDescent="0.2">
      <c r="A123" s="12">
        <v>42460</v>
      </c>
      <c r="B123" s="45">
        <v>60847062</v>
      </c>
      <c r="C123" s="22" t="s">
        <v>14</v>
      </c>
      <c r="D123" s="43">
        <v>4</v>
      </c>
      <c r="E123" s="44" t="s">
        <v>81</v>
      </c>
      <c r="F123" s="41" t="s">
        <v>218</v>
      </c>
      <c r="G123" s="41"/>
      <c r="H123" s="42">
        <v>320.5</v>
      </c>
      <c r="I123" s="42"/>
      <c r="J123" s="42"/>
      <c r="K123" s="42"/>
    </row>
    <row r="124" spans="1:11" x14ac:dyDescent="0.2">
      <c r="A124" s="12">
        <v>42460</v>
      </c>
      <c r="B124" s="45">
        <v>72328817</v>
      </c>
      <c r="C124" s="22" t="s">
        <v>23</v>
      </c>
      <c r="D124" s="43">
        <v>2</v>
      </c>
      <c r="E124" s="44" t="s">
        <v>25</v>
      </c>
      <c r="F124" s="41" t="s">
        <v>218</v>
      </c>
      <c r="G124" s="41"/>
      <c r="H124" s="42">
        <v>320.5</v>
      </c>
      <c r="I124" s="42"/>
      <c r="J124" s="42"/>
      <c r="K124" s="42"/>
    </row>
    <row r="125" spans="1:11" x14ac:dyDescent="0.2">
      <c r="A125" s="12">
        <v>42460</v>
      </c>
      <c r="B125" s="45">
        <v>78022646</v>
      </c>
      <c r="C125" s="22" t="s">
        <v>23</v>
      </c>
      <c r="D125" s="43">
        <v>5</v>
      </c>
      <c r="E125" s="44" t="s">
        <v>579</v>
      </c>
      <c r="F125" s="41" t="s">
        <v>218</v>
      </c>
      <c r="G125" s="41"/>
      <c r="H125" s="42">
        <v>320.5</v>
      </c>
      <c r="I125" s="42"/>
      <c r="J125" s="42"/>
      <c r="K125" s="42"/>
    </row>
    <row r="126" spans="1:11" x14ac:dyDescent="0.2">
      <c r="A126" s="12">
        <v>42460</v>
      </c>
      <c r="B126" s="45">
        <v>72207744</v>
      </c>
      <c r="C126" s="22" t="s">
        <v>23</v>
      </c>
      <c r="D126" s="43">
        <v>2</v>
      </c>
      <c r="E126" s="44" t="s">
        <v>534</v>
      </c>
      <c r="F126" s="41" t="s">
        <v>218</v>
      </c>
      <c r="G126" s="41"/>
      <c r="H126" s="42">
        <v>320.5</v>
      </c>
      <c r="I126" s="42"/>
      <c r="J126" s="42"/>
      <c r="K126" s="42"/>
    </row>
    <row r="127" spans="1:11" x14ac:dyDescent="0.2">
      <c r="A127" s="12">
        <v>42460</v>
      </c>
      <c r="B127" s="45">
        <v>61375367</v>
      </c>
      <c r="C127" s="22" t="s">
        <v>14</v>
      </c>
      <c r="D127" s="43">
        <v>2</v>
      </c>
      <c r="E127" s="44" t="s">
        <v>740</v>
      </c>
      <c r="F127" s="41" t="s">
        <v>218</v>
      </c>
      <c r="G127" s="41"/>
      <c r="H127" s="42">
        <v>320.5</v>
      </c>
      <c r="I127" s="42"/>
      <c r="J127" s="42"/>
      <c r="K127" s="42"/>
    </row>
    <row r="128" spans="1:11" x14ac:dyDescent="0.2">
      <c r="A128" s="12">
        <v>42460</v>
      </c>
      <c r="B128" s="45">
        <v>71563612</v>
      </c>
      <c r="C128" s="22" t="s">
        <v>23</v>
      </c>
      <c r="D128" s="43">
        <v>2</v>
      </c>
      <c r="E128" s="44" t="s">
        <v>818</v>
      </c>
      <c r="F128" s="41" t="s">
        <v>218</v>
      </c>
      <c r="G128" s="41"/>
      <c r="H128" s="42">
        <v>320.5</v>
      </c>
      <c r="I128" s="42"/>
      <c r="J128" s="42"/>
      <c r="K128" s="42"/>
    </row>
    <row r="129" spans="1:11" x14ac:dyDescent="0.2">
      <c r="A129" s="12">
        <v>42460</v>
      </c>
      <c r="B129" s="45">
        <v>62062196</v>
      </c>
      <c r="C129" s="22" t="s">
        <v>14</v>
      </c>
      <c r="D129" s="43">
        <v>1</v>
      </c>
      <c r="E129" s="44" t="s">
        <v>746</v>
      </c>
      <c r="F129" s="41" t="s">
        <v>218</v>
      </c>
      <c r="G129" s="41"/>
      <c r="H129" s="42">
        <v>320.5</v>
      </c>
      <c r="I129" s="42"/>
      <c r="J129" s="42"/>
      <c r="K129" s="42"/>
    </row>
    <row r="130" spans="1:11" x14ac:dyDescent="0.2">
      <c r="A130" s="12">
        <v>42460</v>
      </c>
      <c r="B130" s="45">
        <v>72539018</v>
      </c>
      <c r="C130" s="22" t="s">
        <v>23</v>
      </c>
      <c r="D130" s="43">
        <v>2</v>
      </c>
      <c r="E130" s="44" t="s">
        <v>312</v>
      </c>
      <c r="F130" s="41" t="s">
        <v>218</v>
      </c>
      <c r="G130" s="41"/>
      <c r="H130" s="42">
        <v>320.5</v>
      </c>
      <c r="I130" s="42"/>
      <c r="J130" s="42"/>
      <c r="K130" s="42"/>
    </row>
    <row r="131" spans="1:11" x14ac:dyDescent="0.2">
      <c r="A131" s="12">
        <v>42460</v>
      </c>
      <c r="B131" s="45">
        <v>71496795</v>
      </c>
      <c r="C131" s="22" t="s">
        <v>14</v>
      </c>
      <c r="D131" s="43">
        <v>6</v>
      </c>
      <c r="E131" s="44" t="s">
        <v>290</v>
      </c>
      <c r="F131" s="41" t="s">
        <v>218</v>
      </c>
      <c r="G131" s="41"/>
      <c r="H131" s="42">
        <v>320.5</v>
      </c>
      <c r="I131" s="42"/>
      <c r="J131" s="42"/>
      <c r="K131" s="42"/>
    </row>
    <row r="132" spans="1:11" x14ac:dyDescent="0.2">
      <c r="A132" s="12">
        <v>42460</v>
      </c>
      <c r="B132" s="45">
        <v>61798393</v>
      </c>
      <c r="C132" s="22" t="s">
        <v>14</v>
      </c>
      <c r="D132" s="43">
        <v>1</v>
      </c>
      <c r="E132" s="44" t="s">
        <v>516</v>
      </c>
      <c r="F132" s="41" t="s">
        <v>218</v>
      </c>
      <c r="G132" s="41"/>
      <c r="H132" s="42">
        <v>320.5</v>
      </c>
      <c r="I132" s="42"/>
      <c r="J132" s="42"/>
      <c r="K132" s="42"/>
    </row>
    <row r="133" spans="1:11" x14ac:dyDescent="0.2">
      <c r="A133" s="12">
        <v>42460</v>
      </c>
      <c r="B133" s="45">
        <v>61695789</v>
      </c>
      <c r="C133" s="22" t="s">
        <v>14</v>
      </c>
      <c r="D133" s="43">
        <v>1</v>
      </c>
      <c r="E133" s="44" t="s">
        <v>715</v>
      </c>
      <c r="F133" s="41" t="s">
        <v>218</v>
      </c>
      <c r="G133" s="41"/>
      <c r="H133" s="42">
        <v>320.5</v>
      </c>
      <c r="I133" s="42"/>
      <c r="J133" s="42"/>
      <c r="K133" s="42"/>
    </row>
    <row r="134" spans="1:11" x14ac:dyDescent="0.2">
      <c r="A134" s="12">
        <v>42460</v>
      </c>
      <c r="B134" s="45">
        <v>75511923</v>
      </c>
      <c r="C134" s="22" t="s">
        <v>23</v>
      </c>
      <c r="D134" s="43">
        <v>4</v>
      </c>
      <c r="E134" s="44" t="s">
        <v>643</v>
      </c>
      <c r="F134" s="41" t="s">
        <v>218</v>
      </c>
      <c r="G134" s="41"/>
      <c r="H134" s="42">
        <v>320.5</v>
      </c>
      <c r="I134" s="42"/>
      <c r="J134" s="42"/>
      <c r="K134" s="42"/>
    </row>
    <row r="135" spans="1:11" x14ac:dyDescent="0.2">
      <c r="A135" s="12">
        <v>42460</v>
      </c>
      <c r="B135" s="45">
        <v>61895831</v>
      </c>
      <c r="C135" s="22" t="s">
        <v>14</v>
      </c>
      <c r="D135" s="43">
        <v>1</v>
      </c>
      <c r="E135" s="44" t="s">
        <v>716</v>
      </c>
      <c r="F135" s="41" t="s">
        <v>218</v>
      </c>
      <c r="G135" s="41"/>
      <c r="H135" s="42">
        <v>320.5</v>
      </c>
      <c r="I135" s="42"/>
      <c r="J135" s="42"/>
      <c r="K135" s="42"/>
    </row>
    <row r="136" spans="1:11" x14ac:dyDescent="0.2">
      <c r="A136" s="12">
        <v>42460</v>
      </c>
      <c r="B136" s="45">
        <v>74874575</v>
      </c>
      <c r="C136" s="22" t="s">
        <v>14</v>
      </c>
      <c r="D136" s="43">
        <v>6</v>
      </c>
      <c r="E136" s="44" t="s">
        <v>360</v>
      </c>
      <c r="F136" s="41" t="s">
        <v>218</v>
      </c>
      <c r="G136" s="41"/>
      <c r="H136" s="42">
        <v>320.5</v>
      </c>
      <c r="I136" s="42"/>
      <c r="J136" s="42"/>
      <c r="K136" s="42"/>
    </row>
    <row r="137" spans="1:11" x14ac:dyDescent="0.2">
      <c r="A137" s="12">
        <v>42460</v>
      </c>
      <c r="B137" s="45">
        <v>62062146</v>
      </c>
      <c r="C137" s="22" t="s">
        <v>14</v>
      </c>
      <c r="D137" s="43">
        <v>1</v>
      </c>
      <c r="E137" s="44" t="s">
        <v>723</v>
      </c>
      <c r="F137" s="41" t="s">
        <v>218</v>
      </c>
      <c r="G137" s="41"/>
      <c r="H137" s="42">
        <v>320.5</v>
      </c>
      <c r="I137" s="42"/>
      <c r="J137" s="42"/>
      <c r="K137" s="42"/>
    </row>
    <row r="138" spans="1:11" x14ac:dyDescent="0.2">
      <c r="A138" s="12">
        <v>42460</v>
      </c>
      <c r="B138" s="45">
        <v>76825667</v>
      </c>
      <c r="C138" s="22" t="s">
        <v>14</v>
      </c>
      <c r="D138" s="43">
        <v>5</v>
      </c>
      <c r="E138" s="44" t="s">
        <v>819</v>
      </c>
      <c r="F138" s="41" t="s">
        <v>218</v>
      </c>
      <c r="G138" s="41"/>
      <c r="H138" s="42">
        <v>320.5</v>
      </c>
      <c r="I138" s="42"/>
      <c r="J138" s="42"/>
      <c r="K138" s="42"/>
    </row>
    <row r="139" spans="1:11" x14ac:dyDescent="0.2">
      <c r="A139" s="12">
        <v>42460</v>
      </c>
      <c r="B139" s="45">
        <v>71693334</v>
      </c>
      <c r="C139" s="22" t="s">
        <v>23</v>
      </c>
      <c r="D139" s="43">
        <v>5</v>
      </c>
      <c r="E139" s="44" t="s">
        <v>605</v>
      </c>
      <c r="F139" s="41" t="s">
        <v>218</v>
      </c>
      <c r="G139" s="41"/>
      <c r="H139" s="42">
        <v>320.5</v>
      </c>
      <c r="I139" s="42"/>
      <c r="J139" s="42"/>
      <c r="K139" s="42"/>
    </row>
    <row r="140" spans="1:11" x14ac:dyDescent="0.2">
      <c r="A140" s="12">
        <v>42460</v>
      </c>
      <c r="B140" s="45">
        <v>61913517</v>
      </c>
      <c r="C140" s="22" t="s">
        <v>14</v>
      </c>
      <c r="D140" s="43">
        <v>1</v>
      </c>
      <c r="E140" s="44" t="s">
        <v>820</v>
      </c>
      <c r="F140" s="41" t="s">
        <v>218</v>
      </c>
      <c r="G140" s="41"/>
      <c r="H140" s="42">
        <v>320.5</v>
      </c>
      <c r="I140" s="42"/>
      <c r="J140" s="42"/>
      <c r="K140" s="42"/>
    </row>
    <row r="141" spans="1:11" x14ac:dyDescent="0.2">
      <c r="A141" s="12">
        <v>42460</v>
      </c>
      <c r="B141" s="45">
        <v>61475287</v>
      </c>
      <c r="C141" s="22" t="s">
        <v>14</v>
      </c>
      <c r="D141" s="43">
        <v>2</v>
      </c>
      <c r="E141" s="44" t="s">
        <v>470</v>
      </c>
      <c r="F141" s="41" t="s">
        <v>218</v>
      </c>
      <c r="G141" s="41"/>
      <c r="H141" s="42">
        <v>320.5</v>
      </c>
      <c r="I141" s="42"/>
      <c r="J141" s="42"/>
      <c r="K141" s="42"/>
    </row>
    <row r="142" spans="1:11" x14ac:dyDescent="0.2">
      <c r="A142" s="12">
        <v>42460</v>
      </c>
      <c r="B142" s="45">
        <v>62545990</v>
      </c>
      <c r="C142" s="22" t="s">
        <v>14</v>
      </c>
      <c r="D142" s="43">
        <v>1</v>
      </c>
      <c r="E142" s="44" t="s">
        <v>719</v>
      </c>
      <c r="F142" s="41" t="s">
        <v>218</v>
      </c>
      <c r="G142" s="41"/>
      <c r="H142" s="42">
        <v>320.5</v>
      </c>
      <c r="I142" s="42"/>
      <c r="J142" s="42"/>
      <c r="K142" s="42"/>
    </row>
    <row r="143" spans="1:11" x14ac:dyDescent="0.2">
      <c r="A143" s="12">
        <v>42460</v>
      </c>
      <c r="B143" s="45">
        <v>61896221</v>
      </c>
      <c r="C143" s="22" t="s">
        <v>14</v>
      </c>
      <c r="D143" s="43">
        <v>1</v>
      </c>
      <c r="E143" s="44" t="s">
        <v>717</v>
      </c>
      <c r="F143" s="41" t="s">
        <v>218</v>
      </c>
      <c r="G143" s="41"/>
      <c r="H143" s="42">
        <v>320.5</v>
      </c>
      <c r="I143" s="42"/>
      <c r="J143" s="42"/>
      <c r="K143" s="42"/>
    </row>
    <row r="144" spans="1:11" x14ac:dyDescent="0.2">
      <c r="A144" s="12">
        <v>42460</v>
      </c>
      <c r="B144" s="45">
        <v>72323251</v>
      </c>
      <c r="C144" s="22" t="s">
        <v>23</v>
      </c>
      <c r="D144" s="43">
        <v>1</v>
      </c>
      <c r="E144" s="44" t="s">
        <v>821</v>
      </c>
      <c r="F144" s="41" t="s">
        <v>218</v>
      </c>
      <c r="G144" s="41"/>
      <c r="H144" s="42">
        <v>320.5</v>
      </c>
      <c r="I144" s="42"/>
      <c r="J144" s="42"/>
      <c r="K144" s="42"/>
    </row>
    <row r="145" spans="1:11" x14ac:dyDescent="0.2">
      <c r="A145" s="12">
        <v>42460</v>
      </c>
      <c r="B145" s="45">
        <v>61695455</v>
      </c>
      <c r="C145" s="22" t="s">
        <v>14</v>
      </c>
      <c r="D145" s="43">
        <v>1</v>
      </c>
      <c r="E145" s="44" t="s">
        <v>720</v>
      </c>
      <c r="F145" s="41" t="s">
        <v>218</v>
      </c>
      <c r="G145" s="41"/>
      <c r="H145" s="42">
        <v>320.5</v>
      </c>
      <c r="I145" s="42"/>
      <c r="J145" s="42"/>
      <c r="K145" s="42"/>
    </row>
    <row r="146" spans="1:11" x14ac:dyDescent="0.2">
      <c r="A146" s="12">
        <v>42460</v>
      </c>
      <c r="B146" s="45">
        <v>60933281</v>
      </c>
      <c r="C146" s="22" t="s">
        <v>14</v>
      </c>
      <c r="D146" s="43">
        <v>4</v>
      </c>
      <c r="E146" s="44" t="s">
        <v>619</v>
      </c>
      <c r="F146" s="41" t="s">
        <v>218</v>
      </c>
      <c r="G146" s="41"/>
      <c r="H146" s="42">
        <v>320.5</v>
      </c>
      <c r="I146" s="42"/>
      <c r="J146" s="42"/>
      <c r="K146" s="42"/>
    </row>
    <row r="147" spans="1:11" x14ac:dyDescent="0.2">
      <c r="A147" s="12">
        <v>42460</v>
      </c>
      <c r="B147" s="45">
        <v>61444536</v>
      </c>
      <c r="C147" s="22" t="s">
        <v>14</v>
      </c>
      <c r="D147" s="43">
        <v>2</v>
      </c>
      <c r="E147" s="44" t="s">
        <v>695</v>
      </c>
      <c r="F147" s="41" t="s">
        <v>218</v>
      </c>
      <c r="G147" s="41"/>
      <c r="H147" s="42">
        <v>320.5</v>
      </c>
      <c r="I147" s="42"/>
      <c r="J147" s="42"/>
      <c r="K147" s="42"/>
    </row>
    <row r="148" spans="1:11" x14ac:dyDescent="0.2">
      <c r="A148" s="12">
        <v>42460</v>
      </c>
      <c r="B148" s="45">
        <v>72503017</v>
      </c>
      <c r="C148" s="22" t="s">
        <v>23</v>
      </c>
      <c r="D148" s="43">
        <v>3</v>
      </c>
      <c r="E148" s="44" t="s">
        <v>567</v>
      </c>
      <c r="F148" s="41" t="s">
        <v>218</v>
      </c>
      <c r="G148" s="41"/>
      <c r="H148" s="42">
        <v>320.5</v>
      </c>
      <c r="I148" s="42"/>
      <c r="J148" s="42"/>
      <c r="K148" s="42"/>
    </row>
    <row r="149" spans="1:11" x14ac:dyDescent="0.2">
      <c r="A149" s="12">
        <v>42460</v>
      </c>
      <c r="B149" s="45">
        <v>61203505</v>
      </c>
      <c r="C149" s="22" t="s">
        <v>14</v>
      </c>
      <c r="D149" s="43">
        <v>3</v>
      </c>
      <c r="E149" s="44" t="s">
        <v>822</v>
      </c>
      <c r="F149" s="41" t="s">
        <v>218</v>
      </c>
      <c r="G149" s="41"/>
      <c r="H149" s="42">
        <v>320.5</v>
      </c>
      <c r="I149" s="42"/>
      <c r="J149" s="42"/>
      <c r="K149" s="42"/>
    </row>
    <row r="150" spans="1:11" x14ac:dyDescent="0.2">
      <c r="A150" s="12"/>
      <c r="B150" s="64"/>
      <c r="C150" s="22"/>
      <c r="D150" s="43"/>
      <c r="E150" s="41"/>
      <c r="F150" s="41"/>
      <c r="G150" s="41"/>
      <c r="H150" s="42">
        <f>SUM(H2:H149)</f>
        <v>47434</v>
      </c>
      <c r="I150" s="42"/>
      <c r="J150" s="42"/>
      <c r="K150" s="42"/>
    </row>
  </sheetData>
  <protectedRanges>
    <protectedRange sqref="E62:E149 B62:B149" name="Rango1"/>
    <protectedRange sqref="E7" name="Rango1_2"/>
    <protectedRange sqref="E8" name="Rango1_3"/>
    <protectedRange sqref="E9" name="Rango1_4"/>
    <protectedRange sqref="E10" name="Rango1_5"/>
    <protectedRange sqref="E11" name="Rango1_6"/>
    <protectedRange sqref="E12" name="Rango1_7"/>
    <protectedRange sqref="E13" name="Rango1_8"/>
    <protectedRange sqref="E14" name="Rango1_9"/>
    <protectedRange sqref="E15" name="Rango1_10"/>
    <protectedRange sqref="E16" name="Rango1_11"/>
    <protectedRange sqref="E17" name="Rango1_12"/>
    <protectedRange sqref="E18" name="Rango1_13"/>
    <protectedRange sqref="B18" name="Rango1_14"/>
    <protectedRange sqref="E19" name="Rango1_15"/>
    <protectedRange sqref="B19" name="Rango1_16"/>
    <protectedRange sqref="E20" name="Rango1_17"/>
    <protectedRange sqref="B20" name="Rango1_18"/>
    <protectedRange sqref="E21" name="Rango1_19"/>
    <protectedRange sqref="B21" name="Rango1_20"/>
    <protectedRange sqref="E22" name="Rango1_21"/>
    <protectedRange sqref="B22" name="Rango1_22"/>
    <protectedRange sqref="E23" name="Rango1_23"/>
    <protectedRange sqref="B23" name="Rango1_24"/>
    <protectedRange sqref="E24" name="Rango1_25"/>
    <protectedRange sqref="B24" name="Rango1_26"/>
    <protectedRange sqref="E25" name="Rango1_27"/>
    <protectedRange sqref="B25" name="Rango1_28"/>
    <protectedRange sqref="E26" name="Rango1_29"/>
    <protectedRange sqref="B26" name="Rango1_30"/>
    <protectedRange sqref="E27" name="Rango1_31"/>
    <protectedRange sqref="B27" name="Rango1_32"/>
    <protectedRange sqref="E28" name="Rango1_33"/>
    <protectedRange sqref="B28" name="Rango1_34"/>
    <protectedRange sqref="E29" name="Rango1_36"/>
    <protectedRange sqref="B29" name="Rango1_37"/>
    <protectedRange sqref="E30" name="Rango1_38"/>
    <protectedRange sqref="B30" name="Rango1_39"/>
    <protectedRange sqref="E31" name="Rango1_40"/>
    <protectedRange sqref="B31" name="Rango1_41"/>
    <protectedRange sqref="E32" name="Rango1_42"/>
    <protectedRange sqref="B32" name="Rango1_43"/>
    <protectedRange sqref="E33" name="Rango1_44"/>
    <protectedRange sqref="B33" name="Rango1_45"/>
    <protectedRange sqref="E34" name="Rango1_46"/>
    <protectedRange sqref="B34" name="Rango1_47"/>
    <protectedRange sqref="E35:E36" name="Rango1_48"/>
    <protectedRange sqref="B35:B36" name="Rango1_49"/>
    <protectedRange sqref="E37" name="Rango1_50"/>
    <protectedRange sqref="B37" name="Rango1_51"/>
    <protectedRange sqref="E38" name="Rango1_52"/>
    <protectedRange sqref="B38" name="Rango1_53"/>
    <protectedRange sqref="E39" name="Rango1_54"/>
    <protectedRange sqref="B39" name="Rango1_55"/>
    <protectedRange sqref="E40" name="Rango1_56"/>
    <protectedRange sqref="B40" name="Rango1_57"/>
    <protectedRange sqref="E41" name="Rango1_58"/>
    <protectedRange sqref="B41" name="Rango1_59"/>
    <protectedRange sqref="E42" name="Rango1_60"/>
    <protectedRange sqref="B42" name="Rango1_61"/>
    <protectedRange sqref="E43" name="Rango1_62"/>
    <protectedRange sqref="B43" name="Rango1_63"/>
    <protectedRange sqref="E44" name="Rango1_64"/>
    <protectedRange sqref="B44" name="Rango1_65"/>
    <protectedRange sqref="E45" name="Rango1_66"/>
    <protectedRange sqref="B45" name="Rango1_67"/>
    <protectedRange sqref="E46" name="Rango1_68"/>
    <protectedRange sqref="B46" name="Rango1_69"/>
    <protectedRange sqref="E47" name="Rango1_70"/>
    <protectedRange sqref="B47" name="Rango1_71"/>
    <protectedRange sqref="E48" name="Rango1_72"/>
    <protectedRange sqref="B48" name="Rango1_73"/>
    <protectedRange sqref="E49" name="Rango1_74"/>
    <protectedRange sqref="B49" name="Rango1_75"/>
    <protectedRange sqref="E50" name="Rango1_76"/>
    <protectedRange sqref="B50" name="Rango1_77"/>
    <protectedRange sqref="E51" name="Rango1_78"/>
    <protectedRange sqref="B51" name="Rango1_79"/>
    <protectedRange sqref="E52" name="Rango1_80"/>
    <protectedRange sqref="B52" name="Rango1_81"/>
    <protectedRange sqref="E53" name="Rango1_82"/>
    <protectedRange sqref="B53" name="Rango1_83"/>
    <protectedRange sqref="E54" name="Rango1_84"/>
    <protectedRange sqref="B54" name="Rango1_85"/>
    <protectedRange sqref="E55" name="Rango1_86"/>
    <protectedRange sqref="B55" name="Rango1_87"/>
    <protectedRange sqref="E56" name="Rango1_88"/>
    <protectedRange sqref="B56" name="Rango1_89"/>
    <protectedRange sqref="E57" name="Rango1_90"/>
    <protectedRange sqref="B57" name="Rango1_91"/>
    <protectedRange sqref="E58" name="Rango1_92"/>
    <protectedRange sqref="B58" name="Rango1_93"/>
    <protectedRange sqref="E59" name="Rango1_94"/>
    <protectedRange sqref="B59" name="Rango1_95"/>
    <protectedRange sqref="E60" name="Rango1_96"/>
    <protectedRange sqref="B60" name="Rango1_97"/>
    <protectedRange sqref="E61" name="Rango1_98"/>
    <protectedRange sqref="B61" name="Rango1_99"/>
  </protectedRanges>
  <autoFilter ref="C1:C132">
    <filterColumn colId="0">
      <filters>
        <filter val="PRIMARIA"/>
      </filters>
    </filterColumn>
  </autoFilter>
  <dataValidations count="2">
    <dataValidation type="textLength" operator="lessThanOrEqual" allowBlank="1" showInputMessage="1" showErrorMessage="1" errorTitle="Longitud máxima" error="La longitud máxima es de 30 caracteres" sqref="E7:E149">
      <formula1>30</formula1>
    </dataValidation>
    <dataValidation type="textLength" operator="lessThanOrEqual" allowBlank="1" showInputMessage="1" showErrorMessage="1" errorTitle="Longitud máxima" error="La longitud máxima es de 20 caracteres" sqref="B18:B149">
      <formula1>20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N82"/>
  <sheetViews>
    <sheetView topLeftCell="F1" workbookViewId="0">
      <selection activeCell="N3" sqref="N3"/>
    </sheetView>
  </sheetViews>
  <sheetFormatPr baseColWidth="10" defaultRowHeight="13.5" x14ac:dyDescent="0.2"/>
  <cols>
    <col min="1" max="1" width="11.42578125" style="63"/>
    <col min="2" max="2" width="11.42578125" style="70"/>
    <col min="3" max="3" width="11.42578125" style="60"/>
    <col min="4" max="4" width="8.28515625" style="66" customWidth="1"/>
    <col min="5" max="5" width="32.140625" style="60" customWidth="1"/>
    <col min="6" max="6" width="17.7109375" style="60" bestFit="1" customWidth="1"/>
    <col min="7" max="7" width="15.5703125" style="60" bestFit="1" customWidth="1"/>
    <col min="8" max="8" width="11.42578125" style="67"/>
    <col min="9" max="12" width="11.42578125" style="60"/>
    <col min="13" max="13" width="12" style="60" customWidth="1"/>
    <col min="14" max="16384" width="11.42578125" style="60"/>
  </cols>
  <sheetData>
    <row r="1" spans="1:14" ht="12.75" x14ac:dyDescent="0.2">
      <c r="A1" s="8" t="s">
        <v>1</v>
      </c>
      <c r="B1" s="68" t="s">
        <v>757</v>
      </c>
      <c r="C1" s="10" t="s">
        <v>2</v>
      </c>
      <c r="D1" s="9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0" t="s">
        <v>8</v>
      </c>
      <c r="J1" s="10" t="s">
        <v>9</v>
      </c>
      <c r="K1" s="10" t="s">
        <v>10</v>
      </c>
    </row>
    <row r="2" spans="1:14" ht="12.75" x14ac:dyDescent="0.2">
      <c r="A2" s="12">
        <v>42461</v>
      </c>
      <c r="B2" s="71">
        <v>76587194</v>
      </c>
      <c r="C2" s="22" t="s">
        <v>23</v>
      </c>
      <c r="D2" s="40">
        <v>3</v>
      </c>
      <c r="E2" s="49" t="s">
        <v>823</v>
      </c>
      <c r="F2" s="41" t="s">
        <v>218</v>
      </c>
      <c r="G2" s="41"/>
      <c r="H2" s="42">
        <v>320.5</v>
      </c>
      <c r="I2" s="42"/>
      <c r="J2" s="42"/>
      <c r="K2" s="42"/>
    </row>
    <row r="3" spans="1:14" ht="12.75" x14ac:dyDescent="0.2">
      <c r="A3" s="12">
        <v>42461</v>
      </c>
      <c r="B3" s="71">
        <v>75453079</v>
      </c>
      <c r="C3" s="22" t="s">
        <v>23</v>
      </c>
      <c r="D3" s="40">
        <v>1</v>
      </c>
      <c r="E3" s="49" t="s">
        <v>824</v>
      </c>
      <c r="F3" s="41" t="s">
        <v>218</v>
      </c>
      <c r="G3" s="41"/>
      <c r="H3" s="42">
        <v>320.5</v>
      </c>
      <c r="I3" s="42"/>
      <c r="J3" s="42"/>
      <c r="K3" s="42"/>
      <c r="M3" s="71">
        <v>75453079</v>
      </c>
      <c r="N3" s="60" t="e">
        <f>VLOOKUP(M3,A2:K13,5,0)</f>
        <v>#N/A</v>
      </c>
    </row>
    <row r="4" spans="1:14" ht="12.75" x14ac:dyDescent="0.2">
      <c r="A4" s="12">
        <v>42461</v>
      </c>
      <c r="B4" s="71">
        <v>72310188</v>
      </c>
      <c r="C4" s="22" t="s">
        <v>23</v>
      </c>
      <c r="D4" s="40">
        <v>4</v>
      </c>
      <c r="E4" s="49" t="s">
        <v>825</v>
      </c>
      <c r="F4" s="41" t="s">
        <v>218</v>
      </c>
      <c r="G4" s="41"/>
      <c r="H4" s="42">
        <v>320.5</v>
      </c>
      <c r="I4" s="42"/>
      <c r="J4" s="42"/>
      <c r="K4" s="42"/>
    </row>
    <row r="5" spans="1:14" ht="12.75" x14ac:dyDescent="0.2">
      <c r="A5" s="12">
        <v>42461</v>
      </c>
      <c r="B5" s="71">
        <v>71249337</v>
      </c>
      <c r="C5" s="22" t="s">
        <v>23</v>
      </c>
      <c r="D5" s="40">
        <v>2</v>
      </c>
      <c r="E5" s="49" t="s">
        <v>593</v>
      </c>
      <c r="F5" s="41" t="s">
        <v>218</v>
      </c>
      <c r="G5" s="41"/>
      <c r="H5" s="42">
        <v>320.5</v>
      </c>
      <c r="I5" s="42"/>
      <c r="J5" s="42"/>
      <c r="K5" s="42"/>
    </row>
    <row r="6" spans="1:14" ht="12.75" x14ac:dyDescent="0.2">
      <c r="A6" s="12">
        <v>42461</v>
      </c>
      <c r="B6" s="71">
        <v>73014806</v>
      </c>
      <c r="C6" s="22" t="s">
        <v>14</v>
      </c>
      <c r="D6" s="40">
        <v>5</v>
      </c>
      <c r="E6" s="49" t="s">
        <v>495</v>
      </c>
      <c r="F6" s="41" t="s">
        <v>218</v>
      </c>
      <c r="G6" s="41"/>
      <c r="H6" s="42">
        <v>320.5</v>
      </c>
      <c r="I6" s="42"/>
      <c r="J6" s="42"/>
      <c r="K6" s="42"/>
    </row>
    <row r="7" spans="1:14" ht="12.75" x14ac:dyDescent="0.2">
      <c r="A7" s="12">
        <v>42461</v>
      </c>
      <c r="B7" s="71">
        <v>60760905</v>
      </c>
      <c r="C7" s="22" t="s">
        <v>14</v>
      </c>
      <c r="D7" s="40">
        <v>5</v>
      </c>
      <c r="E7" s="49" t="s">
        <v>630</v>
      </c>
      <c r="F7" s="41" t="s">
        <v>218</v>
      </c>
      <c r="G7" s="41"/>
      <c r="H7" s="42">
        <v>320.5</v>
      </c>
      <c r="I7" s="42"/>
      <c r="J7" s="42"/>
      <c r="K7" s="42"/>
    </row>
    <row r="8" spans="1:14" ht="12.75" x14ac:dyDescent="0.2">
      <c r="A8" s="12">
        <v>42461</v>
      </c>
      <c r="B8" s="71">
        <v>77038366</v>
      </c>
      <c r="C8" s="22" t="s">
        <v>14</v>
      </c>
      <c r="D8" s="40">
        <v>5</v>
      </c>
      <c r="E8" s="49" t="s">
        <v>826</v>
      </c>
      <c r="F8" s="41" t="s">
        <v>218</v>
      </c>
      <c r="G8" s="41"/>
      <c r="H8" s="42">
        <v>320.5</v>
      </c>
      <c r="I8" s="42"/>
      <c r="J8" s="42"/>
      <c r="K8" s="42"/>
    </row>
    <row r="9" spans="1:14" ht="12.75" x14ac:dyDescent="0.2">
      <c r="A9" s="12">
        <v>42461</v>
      </c>
      <c r="B9" s="71">
        <v>60981936</v>
      </c>
      <c r="C9" s="22" t="s">
        <v>14</v>
      </c>
      <c r="D9" s="40">
        <v>4</v>
      </c>
      <c r="E9" s="49" t="s">
        <v>701</v>
      </c>
      <c r="F9" s="41" t="s">
        <v>218</v>
      </c>
      <c r="G9" s="41"/>
      <c r="H9" s="42">
        <v>320.5</v>
      </c>
      <c r="I9" s="42"/>
      <c r="J9" s="42"/>
      <c r="K9" s="42"/>
    </row>
    <row r="10" spans="1:14" ht="12.75" x14ac:dyDescent="0.2">
      <c r="A10" s="12">
        <v>42461</v>
      </c>
      <c r="B10" s="71">
        <v>73204326</v>
      </c>
      <c r="C10" s="22" t="s">
        <v>23</v>
      </c>
      <c r="D10" s="40">
        <v>1</v>
      </c>
      <c r="E10" s="49" t="s">
        <v>827</v>
      </c>
      <c r="F10" s="41" t="s">
        <v>218</v>
      </c>
      <c r="G10" s="41"/>
      <c r="H10" s="42">
        <v>320.5</v>
      </c>
      <c r="I10" s="42"/>
      <c r="J10" s="42"/>
      <c r="K10" s="42"/>
    </row>
    <row r="11" spans="1:14" ht="12.75" x14ac:dyDescent="0.2">
      <c r="A11" s="12">
        <v>42461</v>
      </c>
      <c r="B11" s="71">
        <v>73014998</v>
      </c>
      <c r="C11" s="22" t="s">
        <v>23</v>
      </c>
      <c r="D11" s="40">
        <v>5</v>
      </c>
      <c r="E11" s="49" t="s">
        <v>828</v>
      </c>
      <c r="F11" s="41" t="s">
        <v>218</v>
      </c>
      <c r="G11" s="41"/>
      <c r="H11" s="42">
        <v>320.5</v>
      </c>
      <c r="I11" s="42"/>
      <c r="J11" s="42"/>
      <c r="K11" s="42"/>
    </row>
    <row r="12" spans="1:14" ht="12.75" x14ac:dyDescent="0.2">
      <c r="A12" s="12">
        <v>42461</v>
      </c>
      <c r="B12" s="71">
        <v>76727936</v>
      </c>
      <c r="C12" s="22" t="s">
        <v>23</v>
      </c>
      <c r="D12" s="40">
        <v>5</v>
      </c>
      <c r="E12" s="49" t="s">
        <v>274</v>
      </c>
      <c r="F12" s="41" t="s">
        <v>218</v>
      </c>
      <c r="G12" s="41"/>
      <c r="H12" s="42">
        <v>320.5</v>
      </c>
      <c r="I12" s="42"/>
      <c r="J12" s="42"/>
      <c r="K12" s="42"/>
    </row>
    <row r="13" spans="1:14" ht="12.75" x14ac:dyDescent="0.2">
      <c r="A13" s="12">
        <v>42461</v>
      </c>
      <c r="B13" s="71">
        <v>76727935</v>
      </c>
      <c r="C13" s="22" t="s">
        <v>23</v>
      </c>
      <c r="D13" s="40">
        <v>3</v>
      </c>
      <c r="E13" s="49" t="s">
        <v>316</v>
      </c>
      <c r="F13" s="41" t="s">
        <v>218</v>
      </c>
      <c r="G13" s="41"/>
      <c r="H13" s="42">
        <v>320.5</v>
      </c>
      <c r="I13" s="42"/>
      <c r="J13" s="42"/>
      <c r="K13" s="42"/>
    </row>
    <row r="14" spans="1:14" ht="12.75" x14ac:dyDescent="0.2">
      <c r="A14" s="12">
        <v>42461</v>
      </c>
      <c r="B14" s="71">
        <v>61895696</v>
      </c>
      <c r="C14" s="22" t="s">
        <v>14</v>
      </c>
      <c r="D14" s="40">
        <v>1</v>
      </c>
      <c r="E14" s="49" t="s">
        <v>829</v>
      </c>
      <c r="F14" s="41" t="s">
        <v>218</v>
      </c>
      <c r="G14" s="41"/>
      <c r="H14" s="42">
        <v>320.5</v>
      </c>
      <c r="I14" s="42"/>
      <c r="J14" s="42"/>
      <c r="K14" s="42"/>
    </row>
    <row r="15" spans="1:14" ht="12.75" x14ac:dyDescent="0.2">
      <c r="A15" s="12">
        <v>42461</v>
      </c>
      <c r="B15" s="71">
        <v>72604124</v>
      </c>
      <c r="C15" s="22" t="s">
        <v>14</v>
      </c>
      <c r="D15" s="40">
        <v>5</v>
      </c>
      <c r="E15" s="49" t="s">
        <v>830</v>
      </c>
      <c r="F15" s="41" t="s">
        <v>218</v>
      </c>
      <c r="G15" s="41"/>
      <c r="H15" s="42">
        <v>320.5</v>
      </c>
      <c r="I15" s="42"/>
      <c r="J15" s="42"/>
      <c r="K15" s="42"/>
    </row>
    <row r="16" spans="1:14" s="63" customFormat="1" ht="12.75" x14ac:dyDescent="0.2">
      <c r="A16" s="12">
        <v>42461</v>
      </c>
      <c r="B16" s="71">
        <v>73004997</v>
      </c>
      <c r="C16" s="22" t="s">
        <v>23</v>
      </c>
      <c r="D16" s="40">
        <v>5</v>
      </c>
      <c r="E16" s="49" t="s">
        <v>831</v>
      </c>
      <c r="F16" s="41" t="s">
        <v>218</v>
      </c>
      <c r="G16" s="41"/>
      <c r="H16" s="42">
        <v>320.5</v>
      </c>
      <c r="I16" s="48"/>
      <c r="J16" s="48"/>
      <c r="K16" s="48"/>
      <c r="L16" s="62" t="s">
        <v>758</v>
      </c>
      <c r="M16" s="62"/>
    </row>
    <row r="17" spans="1:11" ht="12.75" x14ac:dyDescent="0.2">
      <c r="A17" s="12">
        <v>42462</v>
      </c>
      <c r="B17" s="71">
        <v>74978987</v>
      </c>
      <c r="C17" s="22" t="s">
        <v>14</v>
      </c>
      <c r="D17" s="40">
        <v>5</v>
      </c>
      <c r="E17" s="49" t="s">
        <v>79</v>
      </c>
      <c r="F17" s="41" t="s">
        <v>218</v>
      </c>
      <c r="G17" s="41"/>
      <c r="H17" s="42">
        <v>320.5</v>
      </c>
      <c r="I17" s="42"/>
      <c r="J17" s="42"/>
      <c r="K17" s="42"/>
    </row>
    <row r="18" spans="1:11" ht="12.75" x14ac:dyDescent="0.2">
      <c r="A18" s="12">
        <v>42462</v>
      </c>
      <c r="B18" s="71">
        <v>74874558</v>
      </c>
      <c r="C18" s="22" t="s">
        <v>14</v>
      </c>
      <c r="D18" s="40">
        <v>5</v>
      </c>
      <c r="E18" s="49" t="s">
        <v>609</v>
      </c>
      <c r="F18" s="41" t="s">
        <v>218</v>
      </c>
      <c r="G18" s="41"/>
      <c r="H18" s="42">
        <v>320.5</v>
      </c>
      <c r="I18" s="42"/>
      <c r="J18" s="42"/>
      <c r="K18" s="42"/>
    </row>
    <row r="19" spans="1:11" ht="12.75" x14ac:dyDescent="0.2">
      <c r="A19" s="12">
        <v>42462</v>
      </c>
      <c r="B19" s="71">
        <v>73114453</v>
      </c>
      <c r="C19" s="22" t="s">
        <v>23</v>
      </c>
      <c r="D19" s="40">
        <v>1</v>
      </c>
      <c r="E19" s="49" t="s">
        <v>771</v>
      </c>
      <c r="F19" s="41" t="s">
        <v>218</v>
      </c>
      <c r="G19" s="41"/>
      <c r="H19" s="42">
        <v>320.5</v>
      </c>
      <c r="I19" s="42"/>
      <c r="J19" s="42"/>
      <c r="K19" s="42"/>
    </row>
    <row r="20" spans="1:11" ht="12.75" x14ac:dyDescent="0.2">
      <c r="A20" s="12">
        <v>42462</v>
      </c>
      <c r="B20" s="71">
        <v>73759021</v>
      </c>
      <c r="C20" s="22" t="s">
        <v>14</v>
      </c>
      <c r="D20" s="40">
        <v>6</v>
      </c>
      <c r="E20" s="49" t="s">
        <v>501</v>
      </c>
      <c r="F20" s="41" t="s">
        <v>218</v>
      </c>
      <c r="G20" s="41"/>
      <c r="H20" s="42">
        <v>320.5</v>
      </c>
      <c r="I20" s="42"/>
      <c r="J20" s="42"/>
      <c r="K20" s="42"/>
    </row>
    <row r="21" spans="1:11" ht="12.75" x14ac:dyDescent="0.2">
      <c r="A21" s="12">
        <v>42462</v>
      </c>
      <c r="B21" s="71">
        <v>73002039</v>
      </c>
      <c r="C21" s="22" t="s">
        <v>23</v>
      </c>
      <c r="D21" s="40">
        <v>4</v>
      </c>
      <c r="E21" s="49" t="s">
        <v>832</v>
      </c>
      <c r="F21" s="41" t="s">
        <v>218</v>
      </c>
      <c r="G21" s="41"/>
      <c r="H21" s="42">
        <v>320.5</v>
      </c>
      <c r="I21" s="42"/>
      <c r="J21" s="42"/>
      <c r="K21" s="42"/>
    </row>
    <row r="22" spans="1:11" ht="12.75" x14ac:dyDescent="0.2">
      <c r="A22" s="12">
        <v>42462</v>
      </c>
      <c r="B22" s="71">
        <v>71094596</v>
      </c>
      <c r="C22" s="22" t="s">
        <v>23</v>
      </c>
      <c r="D22" s="40">
        <v>1</v>
      </c>
      <c r="E22" s="49" t="s">
        <v>329</v>
      </c>
      <c r="F22" s="41" t="s">
        <v>218</v>
      </c>
      <c r="G22" s="41"/>
      <c r="H22" s="42">
        <v>320.5</v>
      </c>
      <c r="I22" s="42"/>
      <c r="J22" s="42"/>
      <c r="K22" s="42"/>
    </row>
    <row r="23" spans="1:11" ht="12.75" x14ac:dyDescent="0.2">
      <c r="A23" s="12">
        <v>42462</v>
      </c>
      <c r="B23" s="71">
        <v>71094595</v>
      </c>
      <c r="C23" s="22" t="s">
        <v>23</v>
      </c>
      <c r="D23" s="40">
        <v>3</v>
      </c>
      <c r="E23" s="49" t="s">
        <v>833</v>
      </c>
      <c r="F23" s="41" t="s">
        <v>218</v>
      </c>
      <c r="G23" s="41"/>
      <c r="H23" s="42">
        <v>320.5</v>
      </c>
      <c r="I23" s="42"/>
      <c r="J23" s="42"/>
      <c r="K23" s="42"/>
    </row>
    <row r="24" spans="1:11" ht="12.75" x14ac:dyDescent="0.2">
      <c r="A24" s="12">
        <v>42462</v>
      </c>
      <c r="B24" s="71">
        <v>72310817</v>
      </c>
      <c r="C24" s="22" t="s">
        <v>14</v>
      </c>
      <c r="D24" s="40">
        <v>6</v>
      </c>
      <c r="E24" s="49" t="s">
        <v>557</v>
      </c>
      <c r="F24" s="41" t="s">
        <v>218</v>
      </c>
      <c r="G24" s="41"/>
      <c r="H24" s="42">
        <v>320.5</v>
      </c>
      <c r="I24" s="42"/>
      <c r="J24" s="42"/>
      <c r="K24" s="42"/>
    </row>
    <row r="25" spans="1:11" ht="12.75" x14ac:dyDescent="0.2">
      <c r="A25" s="12">
        <v>42462</v>
      </c>
      <c r="B25" s="71">
        <v>61533317</v>
      </c>
      <c r="C25" s="22" t="s">
        <v>14</v>
      </c>
      <c r="D25" s="40">
        <v>2</v>
      </c>
      <c r="E25" s="49" t="s">
        <v>834</v>
      </c>
      <c r="F25" s="41" t="s">
        <v>218</v>
      </c>
      <c r="G25" s="41"/>
      <c r="H25" s="42">
        <v>320.5</v>
      </c>
      <c r="I25" s="42"/>
      <c r="J25" s="42"/>
      <c r="K25" s="42"/>
    </row>
    <row r="26" spans="1:11" ht="12.75" x14ac:dyDescent="0.2">
      <c r="A26" s="12">
        <v>42464</v>
      </c>
      <c r="B26" s="71">
        <v>60981769</v>
      </c>
      <c r="C26" s="22" t="s">
        <v>14</v>
      </c>
      <c r="D26" s="40">
        <v>4</v>
      </c>
      <c r="E26" s="49" t="s">
        <v>325</v>
      </c>
      <c r="F26" s="41" t="s">
        <v>218</v>
      </c>
      <c r="G26" s="41"/>
      <c r="H26" s="42">
        <v>320.5</v>
      </c>
      <c r="I26" s="42"/>
      <c r="J26" s="42"/>
      <c r="K26" s="42"/>
    </row>
    <row r="27" spans="1:11" ht="12.75" x14ac:dyDescent="0.2">
      <c r="A27" s="12">
        <v>42464</v>
      </c>
      <c r="B27" s="71">
        <v>61290203</v>
      </c>
      <c r="C27" s="22" t="s">
        <v>14</v>
      </c>
      <c r="D27" s="40">
        <v>3</v>
      </c>
      <c r="E27" s="49" t="s">
        <v>835</v>
      </c>
      <c r="F27" s="41" t="s">
        <v>218</v>
      </c>
      <c r="G27" s="41"/>
      <c r="H27" s="42">
        <v>320.5</v>
      </c>
      <c r="I27" s="42"/>
      <c r="J27" s="42"/>
      <c r="K27" s="42"/>
    </row>
    <row r="28" spans="1:11" ht="12.75" x14ac:dyDescent="0.2">
      <c r="A28" s="12">
        <v>42464</v>
      </c>
      <c r="B28" s="71">
        <v>60751258</v>
      </c>
      <c r="C28" s="22" t="s">
        <v>14</v>
      </c>
      <c r="D28" s="40">
        <v>4</v>
      </c>
      <c r="E28" s="49" t="s">
        <v>618</v>
      </c>
      <c r="F28" s="41" t="s">
        <v>218</v>
      </c>
      <c r="G28" s="41"/>
      <c r="H28" s="42">
        <v>320.5</v>
      </c>
      <c r="I28" s="42"/>
      <c r="J28" s="42"/>
      <c r="K28" s="42"/>
    </row>
    <row r="29" spans="1:11" ht="12.75" x14ac:dyDescent="0.2">
      <c r="A29" s="12">
        <v>42464</v>
      </c>
      <c r="B29" s="71">
        <v>72887236</v>
      </c>
      <c r="C29" s="22" t="s">
        <v>23</v>
      </c>
      <c r="D29" s="40">
        <v>5</v>
      </c>
      <c r="E29" s="49" t="s">
        <v>780</v>
      </c>
      <c r="F29" s="41" t="s">
        <v>218</v>
      </c>
      <c r="G29" s="41"/>
      <c r="H29" s="42">
        <v>320.5</v>
      </c>
      <c r="I29" s="42"/>
      <c r="J29" s="42"/>
      <c r="K29" s="42"/>
    </row>
    <row r="30" spans="1:11" ht="12.75" x14ac:dyDescent="0.2">
      <c r="A30" s="12">
        <v>42464</v>
      </c>
      <c r="B30" s="71">
        <v>72890808</v>
      </c>
      <c r="C30" s="22" t="s">
        <v>14</v>
      </c>
      <c r="D30" s="40">
        <v>5</v>
      </c>
      <c r="E30" s="49" t="s">
        <v>778</v>
      </c>
      <c r="F30" s="41" t="s">
        <v>218</v>
      </c>
      <c r="G30" s="41"/>
      <c r="H30" s="42">
        <v>320.5</v>
      </c>
      <c r="I30" s="42"/>
      <c r="J30" s="42"/>
      <c r="K30" s="42"/>
    </row>
    <row r="31" spans="1:11" ht="12.75" x14ac:dyDescent="0.2">
      <c r="A31" s="12">
        <v>42464</v>
      </c>
      <c r="B31" s="71">
        <v>61445136</v>
      </c>
      <c r="C31" s="22" t="s">
        <v>14</v>
      </c>
      <c r="D31" s="40">
        <v>2</v>
      </c>
      <c r="E31" s="49" t="s">
        <v>836</v>
      </c>
      <c r="F31" s="41" t="s">
        <v>218</v>
      </c>
      <c r="G31" s="41"/>
      <c r="H31" s="42">
        <v>320.5</v>
      </c>
      <c r="I31" s="42"/>
      <c r="J31" s="42"/>
      <c r="K31" s="42"/>
    </row>
    <row r="32" spans="1:11" ht="12.75" x14ac:dyDescent="0.2">
      <c r="A32" s="12">
        <v>42464</v>
      </c>
      <c r="B32" s="71">
        <v>61131591</v>
      </c>
      <c r="C32" s="22" t="s">
        <v>14</v>
      </c>
      <c r="D32" s="40">
        <v>3</v>
      </c>
      <c r="E32" s="49" t="s">
        <v>728</v>
      </c>
      <c r="F32" s="41" t="s">
        <v>218</v>
      </c>
      <c r="G32" s="41"/>
      <c r="H32" s="42">
        <v>320.5</v>
      </c>
      <c r="I32" s="42"/>
      <c r="J32" s="42"/>
      <c r="K32" s="42"/>
    </row>
    <row r="33" spans="1:11" ht="12.75" x14ac:dyDescent="0.2">
      <c r="A33" s="12">
        <v>42464</v>
      </c>
      <c r="B33" s="71">
        <v>75193777</v>
      </c>
      <c r="C33" s="22" t="s">
        <v>23</v>
      </c>
      <c r="D33" s="40">
        <v>2</v>
      </c>
      <c r="E33" s="49" t="s">
        <v>837</v>
      </c>
      <c r="F33" s="41" t="s">
        <v>218</v>
      </c>
      <c r="G33" s="41"/>
      <c r="H33" s="42">
        <v>320.5</v>
      </c>
      <c r="I33" s="42"/>
      <c r="J33" s="42"/>
      <c r="K33" s="42"/>
    </row>
    <row r="34" spans="1:11" ht="12.75" x14ac:dyDescent="0.2">
      <c r="A34" s="12">
        <v>42464</v>
      </c>
      <c r="B34" s="71">
        <v>74141518</v>
      </c>
      <c r="C34" s="22" t="s">
        <v>14</v>
      </c>
      <c r="D34" s="40">
        <v>5</v>
      </c>
      <c r="E34" s="49" t="s">
        <v>280</v>
      </c>
      <c r="F34" s="41" t="s">
        <v>218</v>
      </c>
      <c r="G34" s="41"/>
      <c r="H34" s="42">
        <v>320.5</v>
      </c>
      <c r="I34" s="42"/>
      <c r="J34" s="42"/>
      <c r="K34" s="42"/>
    </row>
    <row r="35" spans="1:11" ht="12.75" x14ac:dyDescent="0.2">
      <c r="A35" s="12">
        <v>42464</v>
      </c>
      <c r="B35" s="71">
        <v>62532858</v>
      </c>
      <c r="C35" s="22" t="s">
        <v>14</v>
      </c>
      <c r="D35" s="40">
        <v>1</v>
      </c>
      <c r="E35" s="49" t="s">
        <v>513</v>
      </c>
      <c r="F35" s="41" t="s">
        <v>218</v>
      </c>
      <c r="G35" s="41"/>
      <c r="H35" s="42">
        <v>320.5</v>
      </c>
      <c r="I35" s="42"/>
      <c r="J35" s="42"/>
      <c r="K35" s="42"/>
    </row>
    <row r="36" spans="1:11" ht="12.75" x14ac:dyDescent="0.2">
      <c r="A36" s="12">
        <v>42464</v>
      </c>
      <c r="B36" s="71">
        <v>61475244</v>
      </c>
      <c r="C36" s="22" t="s">
        <v>14</v>
      </c>
      <c r="D36" s="40">
        <v>2</v>
      </c>
      <c r="E36" s="49" t="s">
        <v>697</v>
      </c>
      <c r="F36" s="41" t="s">
        <v>218</v>
      </c>
      <c r="G36" s="41"/>
      <c r="H36" s="42">
        <v>320.5</v>
      </c>
      <c r="I36" s="42"/>
      <c r="J36" s="42"/>
      <c r="K36" s="42"/>
    </row>
    <row r="37" spans="1:11" ht="12.75" x14ac:dyDescent="0.2">
      <c r="A37" s="12">
        <v>42464</v>
      </c>
      <c r="B37" s="71">
        <v>71420261</v>
      </c>
      <c r="C37" s="22" t="s">
        <v>23</v>
      </c>
      <c r="D37" s="40">
        <v>2</v>
      </c>
      <c r="E37" s="49" t="s">
        <v>838</v>
      </c>
      <c r="F37" s="41" t="s">
        <v>218</v>
      </c>
      <c r="G37" s="41"/>
      <c r="H37" s="42">
        <v>320.5</v>
      </c>
      <c r="I37" s="42"/>
      <c r="J37" s="42"/>
      <c r="K37" s="42"/>
    </row>
    <row r="38" spans="1:11" ht="12.75" x14ac:dyDescent="0.2">
      <c r="A38" s="12">
        <v>42464</v>
      </c>
      <c r="B38" s="71">
        <v>61131277</v>
      </c>
      <c r="C38" s="22" t="s">
        <v>14</v>
      </c>
      <c r="D38" s="40">
        <v>4</v>
      </c>
      <c r="E38" s="49" t="s">
        <v>781</v>
      </c>
      <c r="F38" s="41" t="s">
        <v>218</v>
      </c>
      <c r="G38" s="41"/>
      <c r="H38" s="42">
        <v>320.5</v>
      </c>
      <c r="I38" s="42"/>
      <c r="J38" s="42"/>
      <c r="K38" s="42"/>
    </row>
    <row r="39" spans="1:11" ht="12.75" x14ac:dyDescent="0.2">
      <c r="A39" s="12">
        <v>42464</v>
      </c>
      <c r="B39" s="71">
        <v>61105808</v>
      </c>
      <c r="C39" s="22" t="s">
        <v>23</v>
      </c>
      <c r="D39" s="40">
        <v>3</v>
      </c>
      <c r="E39" s="49" t="s">
        <v>425</v>
      </c>
      <c r="F39" s="41" t="s">
        <v>218</v>
      </c>
      <c r="G39" s="41"/>
      <c r="H39" s="42">
        <v>320.5</v>
      </c>
      <c r="I39" s="42"/>
      <c r="J39" s="42"/>
      <c r="K39" s="42"/>
    </row>
    <row r="40" spans="1:11" ht="12.75" x14ac:dyDescent="0.2">
      <c r="A40" s="12">
        <v>42464</v>
      </c>
      <c r="B40" s="71">
        <v>76632566</v>
      </c>
      <c r="C40" s="22" t="s">
        <v>23</v>
      </c>
      <c r="D40" s="40">
        <v>1</v>
      </c>
      <c r="E40" s="49" t="s">
        <v>839</v>
      </c>
      <c r="F40" s="41" t="s">
        <v>218</v>
      </c>
      <c r="G40" s="41"/>
      <c r="H40" s="42">
        <v>320.5</v>
      </c>
      <c r="I40" s="42"/>
      <c r="J40" s="42"/>
      <c r="K40" s="42"/>
    </row>
    <row r="41" spans="1:11" x14ac:dyDescent="0.2">
      <c r="A41" s="12">
        <v>42464</v>
      </c>
      <c r="B41" s="71">
        <v>61375149</v>
      </c>
      <c r="C41" s="22" t="s">
        <v>14</v>
      </c>
      <c r="D41" s="40">
        <v>2</v>
      </c>
      <c r="E41" s="49" t="s">
        <v>471</v>
      </c>
      <c r="F41" s="41" t="s">
        <v>218</v>
      </c>
      <c r="G41" s="41"/>
      <c r="H41" s="42">
        <v>320.5</v>
      </c>
      <c r="I41" s="42"/>
      <c r="J41" s="42"/>
      <c r="K41" s="42"/>
    </row>
    <row r="42" spans="1:11" x14ac:dyDescent="0.2">
      <c r="A42" s="12">
        <v>42464</v>
      </c>
      <c r="B42" s="71">
        <v>61445011</v>
      </c>
      <c r="C42" s="22" t="s">
        <v>14</v>
      </c>
      <c r="D42" s="40">
        <v>2</v>
      </c>
      <c r="E42" s="49" t="s">
        <v>460</v>
      </c>
      <c r="F42" s="41" t="s">
        <v>218</v>
      </c>
      <c r="G42" s="41"/>
      <c r="H42" s="42">
        <v>320.5</v>
      </c>
      <c r="I42" s="42"/>
      <c r="J42" s="42"/>
      <c r="K42" s="42"/>
    </row>
    <row r="43" spans="1:11" x14ac:dyDescent="0.2">
      <c r="A43" s="12">
        <v>42464</v>
      </c>
      <c r="B43" s="71">
        <v>61843984</v>
      </c>
      <c r="C43" s="22" t="s">
        <v>14</v>
      </c>
      <c r="D43" s="40">
        <v>1</v>
      </c>
      <c r="E43" s="49" t="s">
        <v>527</v>
      </c>
      <c r="F43" s="41" t="s">
        <v>218</v>
      </c>
      <c r="G43" s="41"/>
      <c r="H43" s="42">
        <v>320.5</v>
      </c>
      <c r="I43" s="42"/>
      <c r="J43" s="42"/>
      <c r="K43" s="42"/>
    </row>
    <row r="44" spans="1:11" x14ac:dyDescent="0.2">
      <c r="A44" s="12">
        <v>42464</v>
      </c>
      <c r="B44" s="71">
        <v>61533049</v>
      </c>
      <c r="C44" s="22" t="s">
        <v>14</v>
      </c>
      <c r="D44" s="40">
        <v>2</v>
      </c>
      <c r="E44" s="49" t="s">
        <v>776</v>
      </c>
      <c r="F44" s="41" t="s">
        <v>218</v>
      </c>
      <c r="G44" s="41"/>
      <c r="H44" s="42">
        <v>320.5</v>
      </c>
      <c r="I44" s="42"/>
      <c r="J44" s="42"/>
      <c r="K44" s="42"/>
    </row>
    <row r="45" spans="1:11" ht="12.75" x14ac:dyDescent="0.2">
      <c r="A45" s="12">
        <v>42464</v>
      </c>
      <c r="B45" s="71">
        <v>73759016</v>
      </c>
      <c r="C45" s="22" t="s">
        <v>14</v>
      </c>
      <c r="D45" s="40">
        <v>6</v>
      </c>
      <c r="E45" s="49" t="s">
        <v>502</v>
      </c>
      <c r="F45" s="41" t="s">
        <v>218</v>
      </c>
      <c r="G45" s="41"/>
      <c r="H45" s="42">
        <v>320.5</v>
      </c>
      <c r="I45" s="42"/>
      <c r="J45" s="42"/>
      <c r="K45" s="42"/>
    </row>
    <row r="46" spans="1:11" x14ac:dyDescent="0.2">
      <c r="A46" s="12">
        <v>42464</v>
      </c>
      <c r="B46" s="71">
        <v>72950603</v>
      </c>
      <c r="C46" s="22" t="s">
        <v>23</v>
      </c>
      <c r="D46" s="40">
        <v>4</v>
      </c>
      <c r="E46" s="49" t="s">
        <v>376</v>
      </c>
      <c r="F46" s="41" t="s">
        <v>218</v>
      </c>
      <c r="G46" s="41"/>
      <c r="H46" s="42">
        <v>320.5</v>
      </c>
      <c r="I46" s="42"/>
      <c r="J46" s="42"/>
      <c r="K46" s="42"/>
    </row>
    <row r="47" spans="1:11" x14ac:dyDescent="0.2">
      <c r="A47" s="12">
        <v>42464</v>
      </c>
      <c r="B47" s="71">
        <v>74352139</v>
      </c>
      <c r="C47" s="22" t="s">
        <v>23</v>
      </c>
      <c r="D47" s="40">
        <v>4</v>
      </c>
      <c r="E47" s="49" t="s">
        <v>613</v>
      </c>
      <c r="F47" s="41" t="s">
        <v>218</v>
      </c>
      <c r="G47" s="41"/>
      <c r="H47" s="42">
        <v>320.5</v>
      </c>
      <c r="I47" s="42"/>
      <c r="J47" s="42"/>
      <c r="K47" s="42"/>
    </row>
    <row r="48" spans="1:11" x14ac:dyDescent="0.2">
      <c r="A48" s="12">
        <v>42464</v>
      </c>
      <c r="B48" s="71">
        <v>62061672</v>
      </c>
      <c r="C48" s="22" t="s">
        <v>14</v>
      </c>
      <c r="D48" s="40">
        <v>2</v>
      </c>
      <c r="E48" s="49" t="s">
        <v>142</v>
      </c>
      <c r="F48" s="41" t="s">
        <v>218</v>
      </c>
      <c r="G48" s="41"/>
      <c r="H48" s="42">
        <v>320.5</v>
      </c>
      <c r="I48" s="42"/>
      <c r="J48" s="42"/>
      <c r="K48" s="42"/>
    </row>
    <row r="49" spans="1:11" x14ac:dyDescent="0.2">
      <c r="A49" s="12">
        <v>42464</v>
      </c>
      <c r="B49" s="71">
        <v>62532920</v>
      </c>
      <c r="C49" s="22" t="s">
        <v>23</v>
      </c>
      <c r="D49" s="40">
        <v>2</v>
      </c>
      <c r="E49" s="49" t="s">
        <v>658</v>
      </c>
      <c r="F49" s="41" t="s">
        <v>218</v>
      </c>
      <c r="G49" s="41"/>
      <c r="H49" s="42">
        <v>320.5</v>
      </c>
      <c r="I49" s="42"/>
      <c r="J49" s="42"/>
      <c r="K49" s="42"/>
    </row>
    <row r="50" spans="1:11" x14ac:dyDescent="0.2">
      <c r="A50" s="12">
        <v>42464</v>
      </c>
      <c r="B50" s="71">
        <v>72868688</v>
      </c>
      <c r="C50" s="22" t="s">
        <v>23</v>
      </c>
      <c r="D50" s="40">
        <v>2</v>
      </c>
      <c r="E50" s="49" t="s">
        <v>840</v>
      </c>
      <c r="F50" s="41" t="s">
        <v>218</v>
      </c>
      <c r="G50" s="41"/>
      <c r="H50" s="42">
        <v>320.5</v>
      </c>
      <c r="I50" s="42"/>
      <c r="J50" s="42"/>
      <c r="K50" s="42"/>
    </row>
    <row r="51" spans="1:11" x14ac:dyDescent="0.2">
      <c r="A51" s="12">
        <v>42464</v>
      </c>
      <c r="B51" s="71">
        <v>72706322</v>
      </c>
      <c r="C51" s="22" t="s">
        <v>23</v>
      </c>
      <c r="D51" s="40">
        <v>1</v>
      </c>
      <c r="E51" s="49" t="s">
        <v>628</v>
      </c>
      <c r="F51" s="41" t="s">
        <v>218</v>
      </c>
      <c r="G51" s="41"/>
      <c r="H51" s="42">
        <v>320.5</v>
      </c>
      <c r="I51" s="42"/>
      <c r="J51" s="42"/>
      <c r="K51" s="42"/>
    </row>
    <row r="52" spans="1:11" x14ac:dyDescent="0.2">
      <c r="A52" s="12">
        <v>42465</v>
      </c>
      <c r="B52" s="71">
        <v>72656177</v>
      </c>
      <c r="C52" s="22" t="s">
        <v>23</v>
      </c>
      <c r="D52" s="40">
        <v>5</v>
      </c>
      <c r="E52" s="49" t="s">
        <v>841</v>
      </c>
      <c r="F52" s="41" t="s">
        <v>218</v>
      </c>
      <c r="G52" s="41"/>
      <c r="H52" s="42">
        <v>320.5</v>
      </c>
      <c r="I52" s="42"/>
      <c r="J52" s="42"/>
      <c r="K52" s="42"/>
    </row>
    <row r="53" spans="1:11" x14ac:dyDescent="0.2">
      <c r="A53" s="12">
        <v>42465</v>
      </c>
      <c r="B53" s="71">
        <v>72638267</v>
      </c>
      <c r="C53" s="22" t="s">
        <v>23</v>
      </c>
      <c r="D53" s="40">
        <v>3</v>
      </c>
      <c r="E53" s="49" t="s">
        <v>842</v>
      </c>
      <c r="F53" s="41" t="s">
        <v>218</v>
      </c>
      <c r="G53" s="41"/>
      <c r="H53" s="42">
        <v>320.5</v>
      </c>
      <c r="I53" s="42"/>
      <c r="J53" s="42"/>
      <c r="K53" s="42"/>
    </row>
    <row r="54" spans="1:11" ht="15" x14ac:dyDescent="0.2">
      <c r="A54" s="12">
        <v>42465</v>
      </c>
      <c r="B54" s="84">
        <v>61876691</v>
      </c>
      <c r="C54" s="22" t="s">
        <v>14</v>
      </c>
      <c r="D54" s="40">
        <v>2</v>
      </c>
      <c r="E54" s="39" t="s">
        <v>472</v>
      </c>
      <c r="F54" s="41" t="s">
        <v>218</v>
      </c>
      <c r="G54" s="41"/>
      <c r="H54" s="42">
        <v>320.5</v>
      </c>
      <c r="I54" s="42"/>
      <c r="J54" s="42"/>
      <c r="K54" s="42"/>
    </row>
    <row r="55" spans="1:11" ht="15" x14ac:dyDescent="0.2">
      <c r="A55" s="12">
        <v>42465</v>
      </c>
      <c r="B55" s="84">
        <v>61012613</v>
      </c>
      <c r="C55" s="22" t="s">
        <v>14</v>
      </c>
      <c r="D55" s="40">
        <v>3</v>
      </c>
      <c r="E55" s="39" t="s">
        <v>853</v>
      </c>
      <c r="F55" s="41" t="s">
        <v>218</v>
      </c>
      <c r="G55" s="41"/>
      <c r="H55" s="42">
        <v>320.5</v>
      </c>
      <c r="I55" s="42"/>
      <c r="J55" s="42"/>
      <c r="K55" s="42"/>
    </row>
    <row r="56" spans="1:11" x14ac:dyDescent="0.2">
      <c r="A56" s="12">
        <v>42465</v>
      </c>
      <c r="B56" s="71">
        <v>76778625</v>
      </c>
      <c r="C56" s="22" t="s">
        <v>23</v>
      </c>
      <c r="D56" s="40">
        <v>5</v>
      </c>
      <c r="E56" s="49" t="s">
        <v>259</v>
      </c>
      <c r="F56" s="41" t="s">
        <v>218</v>
      </c>
      <c r="G56" s="41"/>
      <c r="H56" s="42">
        <v>320.5</v>
      </c>
      <c r="I56" s="42"/>
      <c r="J56" s="42"/>
      <c r="K56" s="42"/>
    </row>
    <row r="57" spans="1:11" x14ac:dyDescent="0.2">
      <c r="A57" s="12">
        <v>42465</v>
      </c>
      <c r="B57" s="71">
        <v>75378792</v>
      </c>
      <c r="C57" s="22" t="s">
        <v>14</v>
      </c>
      <c r="D57" s="40">
        <v>5</v>
      </c>
      <c r="E57" s="49" t="s">
        <v>285</v>
      </c>
      <c r="F57" s="41" t="s">
        <v>218</v>
      </c>
      <c r="G57" s="41"/>
      <c r="H57" s="42">
        <v>320.5</v>
      </c>
      <c r="I57" s="42"/>
      <c r="J57" s="42"/>
      <c r="K57" s="42"/>
    </row>
    <row r="58" spans="1:11" x14ac:dyDescent="0.2">
      <c r="A58" s="12">
        <v>42465</v>
      </c>
      <c r="B58" s="71">
        <v>74040231</v>
      </c>
      <c r="C58" s="22" t="s">
        <v>14</v>
      </c>
      <c r="D58" s="40">
        <v>5</v>
      </c>
      <c r="E58" s="49" t="s">
        <v>282</v>
      </c>
      <c r="F58" s="41" t="s">
        <v>218</v>
      </c>
      <c r="G58" s="41"/>
      <c r="H58" s="42">
        <v>320.5</v>
      </c>
      <c r="I58" s="42"/>
      <c r="J58" s="42"/>
      <c r="K58" s="42"/>
    </row>
    <row r="59" spans="1:11" x14ac:dyDescent="0.2">
      <c r="A59" s="12">
        <v>42465</v>
      </c>
      <c r="B59" s="71">
        <v>71746566</v>
      </c>
      <c r="C59" s="22" t="s">
        <v>23</v>
      </c>
      <c r="D59" s="40">
        <v>2</v>
      </c>
      <c r="E59" s="49" t="s">
        <v>843</v>
      </c>
      <c r="F59" s="41" t="s">
        <v>218</v>
      </c>
      <c r="G59" s="41"/>
      <c r="H59" s="42">
        <v>320.5</v>
      </c>
      <c r="I59" s="42"/>
      <c r="J59" s="42"/>
      <c r="K59" s="42"/>
    </row>
    <row r="60" spans="1:11" x14ac:dyDescent="0.2">
      <c r="A60" s="12">
        <v>42465</v>
      </c>
      <c r="B60" s="71">
        <v>61475786</v>
      </c>
      <c r="C60" s="22" t="s">
        <v>14</v>
      </c>
      <c r="D60" s="40">
        <v>2</v>
      </c>
      <c r="E60" s="49" t="s">
        <v>475</v>
      </c>
      <c r="F60" s="41" t="s">
        <v>218</v>
      </c>
      <c r="G60" s="41"/>
      <c r="H60" s="42">
        <v>320.5</v>
      </c>
      <c r="I60" s="42"/>
      <c r="J60" s="42"/>
      <c r="K60" s="42"/>
    </row>
    <row r="61" spans="1:11" x14ac:dyDescent="0.2">
      <c r="A61" s="12">
        <v>42465</v>
      </c>
      <c r="B61" s="71">
        <v>71474239</v>
      </c>
      <c r="C61" s="22" t="s">
        <v>14</v>
      </c>
      <c r="D61" s="40">
        <v>6</v>
      </c>
      <c r="E61" s="49" t="s">
        <v>556</v>
      </c>
      <c r="F61" s="41" t="s">
        <v>218</v>
      </c>
      <c r="G61" s="41"/>
      <c r="H61" s="42">
        <v>320.5</v>
      </c>
      <c r="I61" s="42"/>
      <c r="J61" s="42"/>
      <c r="K61" s="42"/>
    </row>
    <row r="62" spans="1:11" x14ac:dyDescent="0.2">
      <c r="A62" s="12">
        <v>42465</v>
      </c>
      <c r="B62" s="71">
        <v>71283403</v>
      </c>
      <c r="C62" s="22" t="s">
        <v>23</v>
      </c>
      <c r="D62" s="40">
        <v>4</v>
      </c>
      <c r="E62" s="49" t="s">
        <v>844</v>
      </c>
      <c r="F62" s="41" t="s">
        <v>218</v>
      </c>
      <c r="G62" s="41"/>
      <c r="H62" s="42">
        <v>320.5</v>
      </c>
      <c r="I62" s="42"/>
      <c r="J62" s="42"/>
      <c r="K62" s="42"/>
    </row>
    <row r="63" spans="1:11" x14ac:dyDescent="0.2">
      <c r="A63" s="12">
        <v>42465</v>
      </c>
      <c r="B63" s="71">
        <v>60846890</v>
      </c>
      <c r="C63" s="22" t="s">
        <v>14</v>
      </c>
      <c r="D63" s="40">
        <v>4</v>
      </c>
      <c r="E63" s="49" t="s">
        <v>845</v>
      </c>
      <c r="F63" s="41" t="s">
        <v>218</v>
      </c>
      <c r="G63" s="41"/>
      <c r="H63" s="42">
        <v>320.5</v>
      </c>
      <c r="I63" s="42"/>
      <c r="J63" s="42"/>
      <c r="K63" s="42"/>
    </row>
    <row r="64" spans="1:11" x14ac:dyDescent="0.2">
      <c r="A64" s="12">
        <v>42465</v>
      </c>
      <c r="B64" s="71">
        <v>75559331</v>
      </c>
      <c r="C64" s="22" t="s">
        <v>14</v>
      </c>
      <c r="D64" s="40">
        <v>5</v>
      </c>
      <c r="E64" s="49" t="s">
        <v>287</v>
      </c>
      <c r="F64" s="41" t="s">
        <v>218</v>
      </c>
      <c r="G64" s="41"/>
      <c r="H64" s="42">
        <v>320.5</v>
      </c>
      <c r="I64" s="42"/>
      <c r="J64" s="42"/>
      <c r="K64" s="42"/>
    </row>
    <row r="65" spans="1:11" x14ac:dyDescent="0.2">
      <c r="A65" s="12">
        <v>42465</v>
      </c>
      <c r="B65" s="71">
        <v>75885373</v>
      </c>
      <c r="C65" s="22" t="s">
        <v>23</v>
      </c>
      <c r="D65" s="40">
        <v>1</v>
      </c>
      <c r="E65" s="49" t="s">
        <v>846</v>
      </c>
      <c r="F65" s="41" t="s">
        <v>790</v>
      </c>
      <c r="G65" s="41"/>
      <c r="H65" s="42">
        <v>320.5</v>
      </c>
      <c r="I65" s="42"/>
      <c r="J65" s="42"/>
      <c r="K65" s="42"/>
    </row>
    <row r="66" spans="1:11" x14ac:dyDescent="0.2">
      <c r="A66" s="12">
        <v>42465</v>
      </c>
      <c r="B66" s="71">
        <v>75885373</v>
      </c>
      <c r="C66" s="22" t="s">
        <v>23</v>
      </c>
      <c r="D66" s="40">
        <v>1</v>
      </c>
      <c r="E66" s="49" t="s">
        <v>846</v>
      </c>
      <c r="F66" s="41" t="s">
        <v>218</v>
      </c>
      <c r="G66" s="41"/>
      <c r="H66" s="42">
        <v>320.5</v>
      </c>
      <c r="I66" s="42"/>
      <c r="J66" s="42"/>
      <c r="K66" s="42"/>
    </row>
    <row r="67" spans="1:11" x14ac:dyDescent="0.2">
      <c r="A67" s="12">
        <v>42465</v>
      </c>
      <c r="B67" s="71">
        <v>74883683</v>
      </c>
      <c r="C67" s="22" t="s">
        <v>23</v>
      </c>
      <c r="D67" s="40">
        <v>5</v>
      </c>
      <c r="E67" s="49" t="s">
        <v>847</v>
      </c>
      <c r="F67" s="41" t="s">
        <v>218</v>
      </c>
      <c r="G67" s="41"/>
      <c r="H67" s="42">
        <v>320.5</v>
      </c>
      <c r="I67" s="42"/>
      <c r="J67" s="42"/>
      <c r="K67" s="42"/>
    </row>
    <row r="68" spans="1:11" x14ac:dyDescent="0.2">
      <c r="A68" s="12">
        <v>42465</v>
      </c>
      <c r="B68" s="71">
        <v>72880588</v>
      </c>
      <c r="C68" s="22" t="s">
        <v>14</v>
      </c>
      <c r="D68" s="40">
        <v>5</v>
      </c>
      <c r="E68" s="49" t="s">
        <v>286</v>
      </c>
      <c r="F68" s="41" t="s">
        <v>218</v>
      </c>
      <c r="G68" s="41"/>
      <c r="H68" s="42">
        <v>320.5</v>
      </c>
      <c r="I68" s="42"/>
      <c r="J68" s="42"/>
      <c r="K68" s="42"/>
    </row>
    <row r="69" spans="1:11" x14ac:dyDescent="0.2">
      <c r="A69" s="12">
        <v>42465</v>
      </c>
      <c r="B69" s="71">
        <v>72890807</v>
      </c>
      <c r="C69" s="22" t="s">
        <v>23</v>
      </c>
      <c r="D69" s="40">
        <v>1</v>
      </c>
      <c r="E69" s="49" t="s">
        <v>779</v>
      </c>
      <c r="F69" s="41" t="s">
        <v>218</v>
      </c>
      <c r="G69" s="41"/>
      <c r="H69" s="42">
        <v>320.5</v>
      </c>
      <c r="I69" s="42"/>
      <c r="J69" s="42"/>
      <c r="K69" s="42"/>
    </row>
    <row r="70" spans="1:11" x14ac:dyDescent="0.2">
      <c r="A70" s="12">
        <v>42465</v>
      </c>
      <c r="B70" s="71">
        <v>62591657</v>
      </c>
      <c r="C70" s="22" t="s">
        <v>14</v>
      </c>
      <c r="D70" s="40">
        <v>1</v>
      </c>
      <c r="E70" s="49" t="s">
        <v>519</v>
      </c>
      <c r="F70" s="41" t="s">
        <v>218</v>
      </c>
      <c r="G70" s="41"/>
      <c r="H70" s="42">
        <v>320.5</v>
      </c>
      <c r="I70" s="42"/>
      <c r="J70" s="42"/>
      <c r="K70" s="42"/>
    </row>
    <row r="71" spans="1:11" x14ac:dyDescent="0.2">
      <c r="A71" s="12">
        <v>42465</v>
      </c>
      <c r="B71" s="71">
        <v>75600136</v>
      </c>
      <c r="C71" s="22" t="s">
        <v>14</v>
      </c>
      <c r="D71" s="40">
        <v>5</v>
      </c>
      <c r="E71" s="49" t="s">
        <v>284</v>
      </c>
      <c r="F71" s="41" t="s">
        <v>218</v>
      </c>
      <c r="G71" s="41"/>
      <c r="H71" s="42">
        <v>320.5</v>
      </c>
      <c r="I71" s="42"/>
      <c r="J71" s="42"/>
      <c r="K71" s="42"/>
    </row>
    <row r="72" spans="1:11" x14ac:dyDescent="0.2">
      <c r="A72" s="12">
        <v>42465</v>
      </c>
      <c r="B72" s="71">
        <v>61290218</v>
      </c>
      <c r="C72" s="22" t="s">
        <v>14</v>
      </c>
      <c r="D72" s="40">
        <v>3</v>
      </c>
      <c r="E72" s="49" t="s">
        <v>848</v>
      </c>
      <c r="F72" s="41" t="s">
        <v>218</v>
      </c>
      <c r="G72" s="41"/>
      <c r="H72" s="42">
        <v>320.5</v>
      </c>
      <c r="I72" s="42"/>
      <c r="J72" s="42"/>
      <c r="K72" s="42"/>
    </row>
    <row r="73" spans="1:11" x14ac:dyDescent="0.2">
      <c r="A73" s="12">
        <v>42466</v>
      </c>
      <c r="B73" s="71">
        <v>72396578</v>
      </c>
      <c r="C73" s="22" t="s">
        <v>14</v>
      </c>
      <c r="D73" s="40">
        <v>6</v>
      </c>
      <c r="E73" s="49" t="s">
        <v>710</v>
      </c>
      <c r="F73" s="41" t="s">
        <v>218</v>
      </c>
      <c r="G73" s="41"/>
      <c r="H73" s="42">
        <v>320.5</v>
      </c>
      <c r="I73" s="42"/>
      <c r="J73" s="42"/>
      <c r="K73" s="42"/>
    </row>
    <row r="74" spans="1:11" x14ac:dyDescent="0.2">
      <c r="A74" s="12">
        <v>42466</v>
      </c>
      <c r="B74" s="71">
        <v>71972334</v>
      </c>
      <c r="C74" s="22" t="s">
        <v>23</v>
      </c>
      <c r="D74" s="40">
        <v>5</v>
      </c>
      <c r="E74" s="49" t="s">
        <v>849</v>
      </c>
      <c r="F74" s="41" t="s">
        <v>218</v>
      </c>
      <c r="G74" s="41"/>
      <c r="H74" s="42">
        <v>320.5</v>
      </c>
      <c r="I74" s="42"/>
      <c r="J74" s="42"/>
      <c r="K74" s="42"/>
    </row>
    <row r="75" spans="1:11" x14ac:dyDescent="0.2">
      <c r="A75" s="12">
        <v>42466</v>
      </c>
      <c r="B75" s="71">
        <v>60751116</v>
      </c>
      <c r="C75" s="22" t="s">
        <v>14</v>
      </c>
      <c r="D75" s="40">
        <v>4</v>
      </c>
      <c r="E75" s="49" t="s">
        <v>850</v>
      </c>
      <c r="F75" s="41" t="s">
        <v>218</v>
      </c>
      <c r="G75" s="41"/>
      <c r="H75" s="42">
        <v>320.5</v>
      </c>
      <c r="I75" s="42"/>
      <c r="J75" s="42"/>
      <c r="K75" s="42"/>
    </row>
    <row r="76" spans="1:11" x14ac:dyDescent="0.2">
      <c r="A76" s="12">
        <v>42466</v>
      </c>
      <c r="B76" s="71">
        <v>61532856</v>
      </c>
      <c r="C76" s="22" t="s">
        <v>14</v>
      </c>
      <c r="D76" s="40">
        <v>2</v>
      </c>
      <c r="E76" s="49" t="s">
        <v>851</v>
      </c>
      <c r="F76" s="41" t="s">
        <v>218</v>
      </c>
      <c r="G76" s="41"/>
      <c r="H76" s="42">
        <v>320.5</v>
      </c>
      <c r="I76" s="42"/>
      <c r="J76" s="42"/>
      <c r="K76" s="42"/>
    </row>
    <row r="77" spans="1:11" x14ac:dyDescent="0.2">
      <c r="A77" s="12">
        <v>42466</v>
      </c>
      <c r="B77" s="71">
        <v>72709663</v>
      </c>
      <c r="C77" s="22" t="s">
        <v>14</v>
      </c>
      <c r="D77" s="40">
        <v>5</v>
      </c>
      <c r="E77" s="49" t="s">
        <v>852</v>
      </c>
      <c r="F77" s="41" t="s">
        <v>218</v>
      </c>
      <c r="G77" s="41"/>
      <c r="H77" s="42">
        <v>320.5</v>
      </c>
      <c r="I77" s="42"/>
      <c r="J77" s="42"/>
      <c r="K77" s="42"/>
    </row>
    <row r="78" spans="1:11" x14ac:dyDescent="0.2">
      <c r="A78" s="12">
        <v>42466</v>
      </c>
      <c r="B78" s="71">
        <v>73110475</v>
      </c>
      <c r="C78" s="22" t="s">
        <v>23</v>
      </c>
      <c r="D78" s="40">
        <v>4</v>
      </c>
      <c r="E78" s="49" t="s">
        <v>245</v>
      </c>
      <c r="F78" s="41" t="s">
        <v>218</v>
      </c>
      <c r="G78" s="41"/>
      <c r="H78" s="42">
        <v>320.5</v>
      </c>
      <c r="I78" s="42"/>
      <c r="J78" s="42"/>
      <c r="K78" s="42"/>
    </row>
    <row r="79" spans="1:11" x14ac:dyDescent="0.2">
      <c r="A79" s="12">
        <v>42466</v>
      </c>
      <c r="B79" s="71">
        <v>76772771</v>
      </c>
      <c r="C79" s="22" t="s">
        <v>14</v>
      </c>
      <c r="D79" s="40">
        <v>6</v>
      </c>
      <c r="E79" s="49" t="s">
        <v>291</v>
      </c>
      <c r="F79" s="41" t="s">
        <v>218</v>
      </c>
      <c r="G79" s="41"/>
      <c r="H79" s="42">
        <v>320.5</v>
      </c>
      <c r="I79" s="42"/>
      <c r="J79" s="42"/>
      <c r="K79" s="42"/>
    </row>
    <row r="80" spans="1:11" x14ac:dyDescent="0.2">
      <c r="A80" s="12">
        <v>42466</v>
      </c>
      <c r="B80" s="71">
        <v>60932879</v>
      </c>
      <c r="C80" s="22" t="s">
        <v>14</v>
      </c>
      <c r="D80" s="40">
        <v>4</v>
      </c>
      <c r="E80" s="49" t="s">
        <v>334</v>
      </c>
      <c r="F80" s="41" t="s">
        <v>790</v>
      </c>
      <c r="G80" s="41"/>
      <c r="H80" s="42">
        <v>320.5</v>
      </c>
      <c r="I80" s="42"/>
      <c r="J80" s="42"/>
      <c r="K80" s="42"/>
    </row>
    <row r="81" spans="1:11" x14ac:dyDescent="0.2">
      <c r="A81" s="12">
        <v>42466</v>
      </c>
      <c r="B81" s="71">
        <v>60932879</v>
      </c>
      <c r="C81" s="22" t="s">
        <v>14</v>
      </c>
      <c r="D81" s="40">
        <v>4</v>
      </c>
      <c r="E81" s="49" t="s">
        <v>334</v>
      </c>
      <c r="F81" s="41" t="s">
        <v>218</v>
      </c>
      <c r="G81" s="41"/>
      <c r="H81" s="42">
        <v>320.5</v>
      </c>
      <c r="I81" s="42"/>
      <c r="J81" s="42"/>
      <c r="K81" s="42"/>
    </row>
    <row r="82" spans="1:11" x14ac:dyDescent="0.2">
      <c r="A82" s="12"/>
      <c r="B82" s="69"/>
      <c r="C82" s="22"/>
      <c r="D82" s="43"/>
      <c r="E82" s="41"/>
      <c r="F82" s="41"/>
      <c r="G82" s="41"/>
      <c r="H82" s="42">
        <f>SUM(H2:H81)</f>
        <v>25640</v>
      </c>
      <c r="I82" s="42"/>
      <c r="J82" s="42"/>
      <c r="K82" s="42"/>
    </row>
  </sheetData>
  <protectedRanges>
    <protectedRange sqref="E3:E81 B3:B81 M3" name="Rango1"/>
    <protectedRange sqref="E2" name="Rango1_1"/>
    <protectedRange sqref="B2" name="Rango1_35"/>
  </protectedRanges>
  <dataValidations count="2">
    <dataValidation type="textLength" operator="lessThanOrEqual" allowBlank="1" showInputMessage="1" showErrorMessage="1" errorTitle="Longitud máxima" error="La longitud máxima es de 20 caracteres" sqref="B2:B81 M3">
      <formula1>20</formula1>
    </dataValidation>
    <dataValidation type="textLength" operator="lessThanOrEqual" allowBlank="1" showInputMessage="1" showErrorMessage="1" errorTitle="Longitud máxima" error="La longitud máxima es de 30 caracteres" sqref="E2:E81">
      <formula1>30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R24"/>
  <sheetViews>
    <sheetView tabSelected="1" workbookViewId="0">
      <selection activeCell="M3" sqref="M3"/>
    </sheetView>
  </sheetViews>
  <sheetFormatPr baseColWidth="10" defaultRowHeight="15" x14ac:dyDescent="0.25"/>
  <cols>
    <col min="1" max="1" width="4" bestFit="1" customWidth="1"/>
    <col min="2" max="2" width="3" bestFit="1" customWidth="1"/>
    <col min="3" max="3" width="11.85546875" bestFit="1" customWidth="1"/>
    <col min="4" max="4" width="17.7109375" customWidth="1"/>
    <col min="7" max="7" width="12.42578125" bestFit="1" customWidth="1"/>
    <col min="8" max="8" width="9" bestFit="1" customWidth="1"/>
    <col min="9" max="9" width="21" customWidth="1"/>
    <col min="17" max="17" width="12.42578125" bestFit="1" customWidth="1"/>
  </cols>
  <sheetData>
    <row r="1" spans="1:17" x14ac:dyDescent="0.25">
      <c r="A1" s="90"/>
      <c r="B1" s="91"/>
      <c r="C1" s="91"/>
      <c r="D1" s="91"/>
      <c r="E1" s="91"/>
      <c r="F1" s="91"/>
      <c r="G1" s="91"/>
      <c r="H1" s="91"/>
      <c r="I1" s="91"/>
      <c r="J1" s="92"/>
      <c r="L1" t="s">
        <v>762</v>
      </c>
      <c r="M1" s="86">
        <v>2</v>
      </c>
    </row>
    <row r="2" spans="1:17" x14ac:dyDescent="0.25">
      <c r="A2" s="93"/>
      <c r="B2" s="94"/>
      <c r="C2" s="94"/>
      <c r="D2" s="94"/>
      <c r="E2" s="94"/>
      <c r="F2" s="94"/>
      <c r="G2" s="94"/>
      <c r="H2" s="94"/>
      <c r="I2" s="94"/>
      <c r="J2" s="95"/>
      <c r="L2" t="s">
        <v>989</v>
      </c>
      <c r="M2">
        <v>1</v>
      </c>
    </row>
    <row r="3" spans="1:17" ht="16.5" x14ac:dyDescent="0.25">
      <c r="A3" s="93"/>
      <c r="B3" s="94"/>
      <c r="C3" s="94"/>
      <c r="D3" s="96" t="s">
        <v>990</v>
      </c>
      <c r="E3" s="97" t="str">
        <f>TEXT(M1,"000000")</f>
        <v>000002</v>
      </c>
      <c r="F3" s="96" t="s">
        <v>991</v>
      </c>
      <c r="G3" s="97" t="str">
        <f>TEXT(M2,"000000")</f>
        <v>000001</v>
      </c>
      <c r="H3" s="96" t="s">
        <v>757</v>
      </c>
      <c r="I3" s="97" t="str">
        <f>TEXT(M3,"000000000000")</f>
        <v>000071413818</v>
      </c>
      <c r="J3" s="95"/>
      <c r="L3" t="s">
        <v>757</v>
      </c>
      <c r="M3" s="72">
        <v>71413818</v>
      </c>
    </row>
    <row r="4" spans="1:17" ht="16.5" x14ac:dyDescent="0.25">
      <c r="A4" s="93"/>
      <c r="B4" s="94"/>
      <c r="C4" s="96" t="s">
        <v>759</v>
      </c>
      <c r="D4" s="98" t="str">
        <f>VLOOKUP($M$4,ENERO!$A$2:$P$129,9,0)</f>
        <v>ARANA NUÑEZ PALACIOS, NICOLE ANDREA</v>
      </c>
      <c r="E4" s="99"/>
      <c r="F4" s="94"/>
      <c r="G4" s="94"/>
      <c r="H4" s="94"/>
      <c r="I4" s="94"/>
      <c r="J4" s="95"/>
      <c r="M4" t="str">
        <f>CONCATENATE(M1,M2,"-",M3)</f>
        <v>21-71413818</v>
      </c>
    </row>
    <row r="5" spans="1:17" x14ac:dyDescent="0.25">
      <c r="A5" s="93"/>
      <c r="B5" s="94"/>
      <c r="C5" s="96" t="s">
        <v>760</v>
      </c>
      <c r="D5" s="94"/>
      <c r="E5" s="94"/>
      <c r="F5" s="94"/>
      <c r="G5" s="94" t="s">
        <v>761</v>
      </c>
      <c r="H5" s="99"/>
      <c r="I5" s="99"/>
      <c r="J5" s="95"/>
    </row>
    <row r="6" spans="1:17" x14ac:dyDescent="0.25">
      <c r="A6" s="93"/>
      <c r="B6" s="94"/>
      <c r="C6" s="100" t="s">
        <v>763</v>
      </c>
      <c r="D6" s="100"/>
      <c r="E6" s="101"/>
      <c r="F6" s="108" t="s">
        <v>764</v>
      </c>
      <c r="G6" s="108" t="s">
        <v>765</v>
      </c>
      <c r="H6" s="94"/>
      <c r="I6" s="94"/>
      <c r="J6" s="95"/>
      <c r="Q6" s="78"/>
    </row>
    <row r="7" spans="1:17" ht="16.5" x14ac:dyDescent="0.25">
      <c r="A7" s="93"/>
      <c r="B7" s="94"/>
      <c r="C7" s="102" t="str">
        <f>VLOOKUP($M$4,ENERO!$A$2:$P$129,11,0)</f>
        <v>PENSION MENSUAL</v>
      </c>
      <c r="D7" s="102"/>
      <c r="E7" s="94"/>
      <c r="F7" s="94" t="str">
        <f>TEXT(VLOOKUP($M$4,ENERO!$A$2:$P$129,13,0),"$ 0.00")</f>
        <v>$ 13.00</v>
      </c>
      <c r="G7" s="107" t="str">
        <f>TEXT(VLOOKUP($M$4,ENERO!$A$2:$P$129,12,0),"$ 0.00")</f>
        <v>$ 1120.00</v>
      </c>
      <c r="H7" s="94"/>
      <c r="I7" s="103"/>
      <c r="J7" s="95"/>
    </row>
    <row r="8" spans="1:17" x14ac:dyDescent="0.25">
      <c r="A8" s="93"/>
      <c r="B8" s="94"/>
      <c r="C8" s="94"/>
      <c r="D8" s="94"/>
      <c r="E8" s="94"/>
      <c r="F8" s="94"/>
      <c r="G8" s="94"/>
      <c r="H8" s="94"/>
      <c r="I8" s="94"/>
      <c r="J8" s="95"/>
    </row>
    <row r="9" spans="1:17" x14ac:dyDescent="0.25">
      <c r="A9" s="93"/>
      <c r="B9" s="94"/>
      <c r="C9" s="94"/>
      <c r="D9" s="94"/>
      <c r="E9" s="94"/>
      <c r="F9" s="94"/>
      <c r="G9" s="94"/>
      <c r="H9" s="94"/>
      <c r="I9" s="94"/>
      <c r="J9" s="95"/>
    </row>
    <row r="10" spans="1:17" x14ac:dyDescent="0.25">
      <c r="A10" s="93"/>
      <c r="B10" s="94"/>
      <c r="C10" s="94"/>
      <c r="D10" s="94"/>
      <c r="E10" s="94"/>
      <c r="F10" s="94"/>
      <c r="G10" s="94"/>
      <c r="H10" s="94"/>
      <c r="I10" s="94"/>
      <c r="J10" s="95"/>
    </row>
    <row r="11" spans="1:17" x14ac:dyDescent="0.25">
      <c r="A11" s="93"/>
      <c r="B11" s="94"/>
      <c r="C11" s="94"/>
      <c r="D11" s="94"/>
      <c r="E11" s="94"/>
      <c r="F11" s="94"/>
      <c r="G11" s="94"/>
      <c r="H11" s="94"/>
      <c r="I11" s="94"/>
      <c r="J11" s="95"/>
    </row>
    <row r="12" spans="1:17" x14ac:dyDescent="0.25">
      <c r="A12" s="93"/>
      <c r="B12" s="94"/>
      <c r="C12" s="94"/>
      <c r="D12" s="94"/>
      <c r="E12" s="94"/>
      <c r="F12" s="94"/>
      <c r="G12" s="94"/>
      <c r="H12" s="94"/>
      <c r="I12" s="94"/>
      <c r="J12" s="95"/>
    </row>
    <row r="13" spans="1:17" x14ac:dyDescent="0.25">
      <c r="A13" s="93"/>
      <c r="B13" s="94"/>
      <c r="C13" s="94"/>
      <c r="D13" s="94"/>
      <c r="E13" s="94"/>
      <c r="F13" s="94"/>
      <c r="G13" s="94"/>
      <c r="H13" s="94"/>
      <c r="I13" s="94"/>
      <c r="J13" s="95"/>
    </row>
    <row r="14" spans="1:17" x14ac:dyDescent="0.25">
      <c r="A14" s="93"/>
      <c r="B14" s="94"/>
      <c r="C14" s="94"/>
      <c r="D14" s="94"/>
      <c r="E14" s="94"/>
      <c r="F14" s="94"/>
      <c r="G14" s="94"/>
      <c r="H14" s="94"/>
      <c r="I14" s="94"/>
      <c r="J14" s="95"/>
    </row>
    <row r="15" spans="1:17" x14ac:dyDescent="0.25">
      <c r="A15" s="93"/>
      <c r="B15" s="94"/>
      <c r="C15" s="94"/>
      <c r="D15" s="94"/>
      <c r="E15" s="94"/>
      <c r="F15" s="94"/>
      <c r="G15" s="94"/>
      <c r="H15" s="94"/>
      <c r="I15" s="94"/>
      <c r="J15" s="95"/>
    </row>
    <row r="16" spans="1:17" x14ac:dyDescent="0.25">
      <c r="A16" s="93"/>
      <c r="B16" s="94"/>
      <c r="C16" s="94"/>
      <c r="D16" s="94"/>
      <c r="E16" s="94"/>
      <c r="F16" s="94"/>
      <c r="G16" s="94"/>
      <c r="H16" s="94"/>
      <c r="I16" s="94"/>
      <c r="J16" s="95"/>
    </row>
    <row r="17" spans="1:18" x14ac:dyDescent="0.25">
      <c r="A17" s="93"/>
      <c r="B17" s="94"/>
      <c r="C17" s="94"/>
      <c r="D17" s="94"/>
      <c r="E17" s="94"/>
      <c r="F17" s="96" t="s">
        <v>767</v>
      </c>
      <c r="G17" s="94"/>
      <c r="H17" s="94"/>
      <c r="I17" s="94"/>
      <c r="J17" s="95"/>
    </row>
    <row r="18" spans="1:18" ht="16.5" x14ac:dyDescent="0.25">
      <c r="A18" s="93"/>
      <c r="B18" s="94"/>
      <c r="C18" s="94"/>
      <c r="D18" s="94"/>
      <c r="E18" s="94"/>
      <c r="F18" s="96" t="s">
        <v>766</v>
      </c>
      <c r="G18" s="109">
        <f>ENERO!E2</f>
        <v>42373</v>
      </c>
      <c r="H18" s="94"/>
      <c r="I18" s="94"/>
      <c r="J18" s="95"/>
    </row>
    <row r="19" spans="1:18" x14ac:dyDescent="0.25">
      <c r="A19" s="93"/>
      <c r="B19" s="94"/>
      <c r="C19" s="94"/>
      <c r="D19" s="94"/>
      <c r="E19" s="94"/>
      <c r="F19" s="94"/>
      <c r="G19" s="94"/>
      <c r="H19" s="94"/>
      <c r="I19" s="94"/>
      <c r="J19" s="95"/>
    </row>
    <row r="20" spans="1:18" ht="15.75" thickBot="1" x14ac:dyDescent="0.3">
      <c r="A20" s="104"/>
      <c r="B20" s="105"/>
      <c r="C20" s="105"/>
      <c r="D20" s="105"/>
      <c r="E20" s="105"/>
      <c r="F20" s="105"/>
      <c r="G20" s="105"/>
      <c r="H20" s="105"/>
      <c r="I20" s="105"/>
      <c r="J20" s="106"/>
    </row>
    <row r="23" spans="1:18" ht="27.75" x14ac:dyDescent="0.25">
      <c r="A23" s="89" t="s">
        <v>988</v>
      </c>
      <c r="B23" s="85" t="s">
        <v>986</v>
      </c>
      <c r="C23" s="79" t="s">
        <v>857</v>
      </c>
      <c r="D23" s="80" t="s">
        <v>0</v>
      </c>
      <c r="E23" s="18" t="s">
        <v>1</v>
      </c>
      <c r="F23" s="30" t="s">
        <v>757</v>
      </c>
      <c r="G23" s="19" t="s">
        <v>2</v>
      </c>
      <c r="H23" s="20" t="s">
        <v>3</v>
      </c>
      <c r="I23" s="19" t="s">
        <v>4</v>
      </c>
      <c r="J23" s="19" t="s">
        <v>5</v>
      </c>
      <c r="K23" s="19" t="s">
        <v>6</v>
      </c>
      <c r="L23" s="18" t="s">
        <v>7</v>
      </c>
      <c r="M23" s="18" t="s">
        <v>8</v>
      </c>
      <c r="N23" s="18" t="s">
        <v>9</v>
      </c>
      <c r="O23" s="18" t="s">
        <v>10</v>
      </c>
      <c r="P23" s="88" t="s">
        <v>987</v>
      </c>
      <c r="Q23" s="81" t="s">
        <v>855</v>
      </c>
      <c r="R23" s="81" t="s">
        <v>856</v>
      </c>
    </row>
    <row r="24" spans="1:18" ht="16.5" x14ac:dyDescent="0.25">
      <c r="A24" s="89" t="s">
        <v>992</v>
      </c>
      <c r="B24" s="81" t="s">
        <v>859</v>
      </c>
      <c r="C24" s="82" t="s">
        <v>19</v>
      </c>
      <c r="D24" s="83" t="s">
        <v>12</v>
      </c>
      <c r="E24" s="21">
        <v>42373</v>
      </c>
      <c r="F24" s="72">
        <v>71413818</v>
      </c>
      <c r="G24" s="22" t="s">
        <v>14</v>
      </c>
      <c r="H24" s="23" t="s">
        <v>15</v>
      </c>
      <c r="I24" s="31" t="s">
        <v>106</v>
      </c>
      <c r="J24" s="22" t="s">
        <v>37</v>
      </c>
      <c r="K24" s="22" t="s">
        <v>18</v>
      </c>
      <c r="L24" s="24">
        <v>320</v>
      </c>
      <c r="M24" s="24">
        <v>13</v>
      </c>
      <c r="N24" s="24">
        <v>0.5</v>
      </c>
      <c r="O24" s="25">
        <v>0.5</v>
      </c>
      <c r="P24" s="87">
        <v>2</v>
      </c>
      <c r="Q24" s="75">
        <v>1</v>
      </c>
      <c r="R24" s="81" t="s">
        <v>859</v>
      </c>
    </row>
  </sheetData>
  <mergeCells count="2">
    <mergeCell ref="C6:D6"/>
    <mergeCell ref="C7:D7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Pict="0" macro="[0]!recibos">
                <anchor moveWithCells="1" sizeWithCells="1">
                  <from>
                    <xdr:col>2</xdr:col>
                    <xdr:colOff>9525</xdr:colOff>
                    <xdr:row>0</xdr:row>
                    <xdr:rowOff>9525</xdr:rowOff>
                  </from>
                  <to>
                    <xdr:col>3</xdr:col>
                    <xdr:colOff>0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ENERO</vt:lpstr>
      <vt:lpstr>FEBRERO</vt:lpstr>
      <vt:lpstr>MARZO</vt:lpstr>
      <vt:lpstr>ABRIL</vt:lpstr>
      <vt:lpstr>Hoja3</vt:lpstr>
      <vt:lpstr>Hoja1</vt:lpstr>
      <vt:lpstr>ENERO!Área_de_impresión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Pilar Rey Sanchez Martinez</dc:creator>
  <cp:lastModifiedBy>Andres Guerrero</cp:lastModifiedBy>
  <dcterms:created xsi:type="dcterms:W3CDTF">2016-03-04T23:59:28Z</dcterms:created>
  <dcterms:modified xsi:type="dcterms:W3CDTF">2016-05-13T16:04:07Z</dcterms:modified>
</cp:coreProperties>
</file>