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8915" windowHeight="12210" activeTab="2"/>
  </bookViews>
  <sheets>
    <sheet name="inventario" sheetId="1" r:id="rId1"/>
    <sheet name="factura" sheetId="2" r:id="rId2"/>
    <sheet name="mora " sheetId="3" r:id="rId3"/>
  </sheets>
  <calcPr calcId="145621"/>
</workbook>
</file>

<file path=xl/calcChain.xml><?xml version="1.0" encoding="utf-8"?>
<calcChain xmlns="http://schemas.openxmlformats.org/spreadsheetml/2006/main">
  <c r="I7" i="3" l="1"/>
  <c r="E7" i="3"/>
  <c r="I6" i="3"/>
  <c r="I5" i="3" l="1"/>
  <c r="L3" i="3"/>
  <c r="E6" i="3" l="1"/>
  <c r="E14" i="3"/>
  <c r="B3" i="3"/>
  <c r="E5" i="3"/>
  <c r="K7" i="3" l="1"/>
  <c r="J7" i="3"/>
  <c r="L7" i="3" s="1"/>
  <c r="J5" i="3"/>
  <c r="L5" i="3" s="1"/>
  <c r="J6" i="3"/>
  <c r="L6" i="3" s="1"/>
  <c r="J14" i="3"/>
  <c r="K6" i="3"/>
  <c r="K5" i="3"/>
</calcChain>
</file>

<file path=xl/sharedStrings.xml><?xml version="1.0" encoding="utf-8"?>
<sst xmlns="http://schemas.openxmlformats.org/spreadsheetml/2006/main" count="27" uniqueCount="24">
  <si>
    <t>Fecha Emision</t>
  </si>
  <si>
    <t>Dias Credito</t>
  </si>
  <si>
    <t>Fecha vencimiento</t>
  </si>
  <si>
    <t>Cliente</t>
  </si>
  <si>
    <t>REPORTE DE CUENTAS POR COBRAR</t>
  </si>
  <si>
    <t>OPCIONCES</t>
  </si>
  <si>
    <t>Credito Vencido</t>
  </si>
  <si>
    <t>Credito Vigente</t>
  </si>
  <si>
    <t xml:space="preserve">Pagada </t>
  </si>
  <si>
    <t>Anulada</t>
  </si>
  <si>
    <t>San Fermin</t>
  </si>
  <si>
    <t>Factura No.</t>
  </si>
  <si>
    <t>A-1  123654</t>
  </si>
  <si>
    <t>A-1  123655</t>
  </si>
  <si>
    <t>Dias de Mora</t>
  </si>
  <si>
    <t>Los Aristocratas</t>
  </si>
  <si>
    <t>Estatus Credito</t>
  </si>
  <si>
    <t>Estatus de Movimiento</t>
  </si>
  <si>
    <t>Estatus General</t>
  </si>
  <si>
    <t>Pagada (No. Recibo)</t>
  </si>
  <si>
    <t>Anulada (No. Nota Credito)</t>
  </si>
  <si>
    <t>A-1  123656</t>
  </si>
  <si>
    <t>NC 1236</t>
  </si>
  <si>
    <t>REC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</si>
</sst>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dd\-mmm\-yy;@"/>
    <numFmt numFmtId="165" formatCode="_(* #,##0_);_(* \(#,##0\);_(* &quot;-&quot;??_);_(@_)"/>
    <numFmt numFmtId="167" formatCode="[$-409]h:mm:ss\ AM/PM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2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165" fontId="0" fillId="2" borderId="0" xfId="1" applyNumberFormat="1" applyFont="1" applyFill="1"/>
    <xf numFmtId="0" fontId="0" fillId="2" borderId="0" xfId="0" applyFill="1" applyAlignment="1">
      <alignment horizontal="center"/>
    </xf>
    <xf numFmtId="0" fontId="4" fillId="2" borderId="0" xfId="0" applyFont="1" applyFill="1"/>
    <xf numFmtId="164" fontId="3" fillId="2" borderId="0" xfId="0" applyNumberFormat="1" applyFont="1" applyFill="1" applyAlignment="1">
      <alignment horizontal="center" vertical="center"/>
    </xf>
    <xf numFmtId="167" fontId="0" fillId="2" borderId="0" xfId="0" applyNumberForma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74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3"/>
  <sheetViews>
    <sheetView tabSelected="1" zoomScale="85" zoomScaleNormal="85" workbookViewId="0">
      <selection activeCell="J5" sqref="J5"/>
    </sheetView>
  </sheetViews>
  <sheetFormatPr baseColWidth="10" defaultRowHeight="15" x14ac:dyDescent="0.25"/>
  <cols>
    <col min="1" max="1" width="3.42578125" style="1" customWidth="1"/>
    <col min="2" max="3" width="12.28515625" style="1" customWidth="1"/>
    <col min="4" max="4" width="9.140625" style="1" customWidth="1"/>
    <col min="5" max="5" width="14.140625" style="1" customWidth="1"/>
    <col min="6" max="6" width="22.42578125" style="1" customWidth="1"/>
    <col min="7" max="8" width="15.7109375" style="1" customWidth="1"/>
    <col min="9" max="9" width="22.42578125" style="1" customWidth="1"/>
    <col min="10" max="10" width="17.28515625" style="1" bestFit="1" customWidth="1"/>
    <col min="11" max="11" width="11.42578125" style="1"/>
    <col min="12" max="12" width="35.5703125" style="1" bestFit="1" customWidth="1"/>
    <col min="13" max="16384" width="11.42578125" style="1"/>
  </cols>
  <sheetData>
    <row r="2" spans="2:12" ht="18.75" x14ac:dyDescent="0.3">
      <c r="B2" s="8" t="s">
        <v>4</v>
      </c>
    </row>
    <row r="3" spans="2:12" ht="15.75" x14ac:dyDescent="0.25">
      <c r="B3" s="9">
        <f ca="1">+TODAY()</f>
        <v>42619</v>
      </c>
      <c r="C3" s="2"/>
      <c r="L3" s="10">
        <f ca="1">+NOW()</f>
        <v>42619.71488136574</v>
      </c>
    </row>
    <row r="4" spans="2:12" ht="30.75" customHeight="1" x14ac:dyDescent="0.25">
      <c r="B4" s="5" t="s">
        <v>0</v>
      </c>
      <c r="C4" s="5" t="s">
        <v>11</v>
      </c>
      <c r="D4" s="5" t="s">
        <v>1</v>
      </c>
      <c r="E4" s="5" t="s">
        <v>2</v>
      </c>
      <c r="F4" s="5" t="s">
        <v>3</v>
      </c>
      <c r="G4" s="5" t="s">
        <v>19</v>
      </c>
      <c r="H4" s="5" t="s">
        <v>20</v>
      </c>
      <c r="I4" s="5" t="s">
        <v>17</v>
      </c>
      <c r="J4" s="5" t="s">
        <v>16</v>
      </c>
      <c r="K4" s="5" t="s">
        <v>14</v>
      </c>
      <c r="L4" s="5" t="s">
        <v>18</v>
      </c>
    </row>
    <row r="5" spans="2:12" x14ac:dyDescent="0.25">
      <c r="B5" s="2">
        <v>42552</v>
      </c>
      <c r="C5" s="4" t="s">
        <v>12</v>
      </c>
      <c r="D5" s="1">
        <v>30</v>
      </c>
      <c r="E5" s="2">
        <f>+B5+D5</f>
        <v>42582</v>
      </c>
      <c r="F5" s="1" t="s">
        <v>10</v>
      </c>
      <c r="I5" s="7" t="str">
        <f>+IF(G5&gt;C5,"PAGADA",IF(H5&gt;G5,"ANULADA", "PENDIENTE COBRO"))</f>
        <v>PENDIENTE COBRO</v>
      </c>
      <c r="J5" s="7" t="str">
        <f ca="1">+IF(E5&lt;($B$3),"CREDITO VENCIDO","CREDITO VIGENTE")</f>
        <v>CREDITO VENCIDO</v>
      </c>
      <c r="K5" s="6">
        <f ca="1">+$B$3-E5</f>
        <v>37</v>
      </c>
      <c r="L5" s="1" t="str">
        <f ca="1">+CONCATENATE(I5," / ",J5)</f>
        <v>PENDIENTE COBRO / CREDITO VENCIDO</v>
      </c>
    </row>
    <row r="6" spans="2:12" x14ac:dyDescent="0.25">
      <c r="B6" s="2">
        <v>42583</v>
      </c>
      <c r="C6" s="4" t="s">
        <v>13</v>
      </c>
      <c r="D6" s="1">
        <v>45</v>
      </c>
      <c r="E6" s="2">
        <f>+B6+D6</f>
        <v>42628</v>
      </c>
      <c r="F6" s="1" t="s">
        <v>10</v>
      </c>
      <c r="G6" s="1" t="s">
        <v>23</v>
      </c>
      <c r="I6" s="7" t="str">
        <f>+IF(G6&gt;C6,"PAGADA",IF(H6&gt;G6,"ANULADA", "PENDIENTE COBRO"))</f>
        <v>PAGADA</v>
      </c>
      <c r="J6" s="7" t="str">
        <f ca="1">+IF(E6&lt;($B$3),"CREDITO VENCIDO","CREDITO VIGENTE")</f>
        <v>CREDITO VIGENTE</v>
      </c>
      <c r="K6" s="6">
        <f ca="1">+$B$3-E6</f>
        <v>-9</v>
      </c>
      <c r="L6" s="1" t="str">
        <f ca="1">+CONCATENATE(I6," / ",J6)</f>
        <v>PAGADA / CREDITO VIGENTE</v>
      </c>
    </row>
    <row r="7" spans="2:12" x14ac:dyDescent="0.25">
      <c r="B7" s="2">
        <v>42614</v>
      </c>
      <c r="C7" s="4" t="s">
        <v>21</v>
      </c>
      <c r="D7" s="1">
        <v>30</v>
      </c>
      <c r="E7" s="2">
        <f>+B7+D7</f>
        <v>42644</v>
      </c>
      <c r="F7" s="1" t="s">
        <v>10</v>
      </c>
      <c r="H7" s="1" t="s">
        <v>22</v>
      </c>
      <c r="I7" s="7" t="str">
        <f>+IF(G7&gt;C7,"PAGADA",IF(H7&gt;G7,"ANULADA", "PENDIENTE COBRO"))</f>
        <v>ANULADA</v>
      </c>
      <c r="J7" s="7" t="str">
        <f ca="1">+IF(E7&lt;($B$3),"CREDITO VENCIDO","CREDITO VIGENTE")</f>
        <v>CREDITO VIGENTE</v>
      </c>
      <c r="K7" s="6">
        <f ca="1">+$B$3-E7</f>
        <v>-25</v>
      </c>
      <c r="L7" s="1" t="str">
        <f ca="1">+CONCATENATE(I7," / ",J7)</f>
        <v>ANULADA / CREDITO VIGENTE</v>
      </c>
    </row>
    <row r="8" spans="2:12" x14ac:dyDescent="0.25">
      <c r="B8" s="2"/>
      <c r="C8" s="4"/>
      <c r="E8" s="2"/>
      <c r="I8" s="7"/>
      <c r="J8" s="7"/>
      <c r="K8" s="6"/>
    </row>
    <row r="9" spans="2:12" x14ac:dyDescent="0.25">
      <c r="B9" s="2"/>
      <c r="C9" s="4"/>
      <c r="E9" s="2"/>
      <c r="I9" s="7"/>
      <c r="J9" s="7"/>
      <c r="K9" s="6"/>
    </row>
    <row r="10" spans="2:12" x14ac:dyDescent="0.25">
      <c r="B10" s="2"/>
      <c r="C10" s="4"/>
      <c r="E10" s="2"/>
      <c r="I10" s="7"/>
      <c r="J10" s="7"/>
      <c r="K10" s="6"/>
    </row>
    <row r="11" spans="2:12" x14ac:dyDescent="0.25">
      <c r="B11" s="2"/>
      <c r="C11" s="4"/>
      <c r="E11" s="2"/>
      <c r="I11" s="7"/>
      <c r="J11" s="7"/>
      <c r="K11" s="6"/>
    </row>
    <row r="12" spans="2:12" x14ac:dyDescent="0.25">
      <c r="B12" s="2"/>
      <c r="C12" s="4"/>
      <c r="E12" s="2"/>
      <c r="I12" s="7"/>
      <c r="J12" s="7"/>
      <c r="K12" s="6"/>
    </row>
    <row r="13" spans="2:12" ht="23.25" customHeight="1" x14ac:dyDescent="0.25">
      <c r="B13" s="2"/>
      <c r="C13" s="4"/>
      <c r="E13" s="2"/>
      <c r="K13" s="6"/>
    </row>
    <row r="14" spans="2:12" x14ac:dyDescent="0.25">
      <c r="B14" s="2">
        <v>42614</v>
      </c>
      <c r="C14" s="4" t="s">
        <v>13</v>
      </c>
      <c r="D14" s="1">
        <v>45</v>
      </c>
      <c r="E14" s="2">
        <f>+B14+D14</f>
        <v>42659</v>
      </c>
      <c r="F14" s="1" t="s">
        <v>15</v>
      </c>
      <c r="J14" s="1" t="e">
        <f ca="1">IF(E14&gt;=B3,"Credito Vencido"),IF(AND(E14&lt;=B3,"Credito Vigente"),IF(E14&gt;G14,"Pagada"),IF(E14&gt;H14,"Anulada"))</f>
        <v>#VALUE!</v>
      </c>
      <c r="K14" s="6"/>
    </row>
    <row r="15" spans="2:12" x14ac:dyDescent="0.25">
      <c r="B15" s="2"/>
      <c r="C15" s="4"/>
      <c r="E15" s="2"/>
      <c r="K15" s="6"/>
    </row>
    <row r="16" spans="2:12" x14ac:dyDescent="0.25">
      <c r="B16" s="2"/>
      <c r="C16" s="4"/>
      <c r="E16" s="2"/>
      <c r="K16" s="6"/>
    </row>
    <row r="17" spans="2:11" x14ac:dyDescent="0.25">
      <c r="B17" s="2"/>
      <c r="C17" s="4"/>
      <c r="E17" s="2"/>
      <c r="K17" s="6"/>
    </row>
    <row r="18" spans="2:11" x14ac:dyDescent="0.25">
      <c r="B18" s="2"/>
      <c r="C18" s="4"/>
      <c r="E18" s="2"/>
      <c r="K18" s="6"/>
    </row>
    <row r="19" spans="2:11" x14ac:dyDescent="0.25">
      <c r="B19" s="2"/>
      <c r="C19" s="4"/>
      <c r="E19" s="2"/>
      <c r="F19" s="3" t="s">
        <v>5</v>
      </c>
      <c r="K19" s="6"/>
    </row>
    <row r="20" spans="2:11" x14ac:dyDescent="0.25">
      <c r="B20" s="2"/>
      <c r="C20" s="2"/>
      <c r="E20" s="2"/>
      <c r="F20" s="1" t="s">
        <v>6</v>
      </c>
      <c r="K20" s="6"/>
    </row>
    <row r="21" spans="2:11" x14ac:dyDescent="0.25">
      <c r="B21" s="2"/>
      <c r="C21" s="2"/>
      <c r="E21" s="2"/>
      <c r="F21" s="1" t="s">
        <v>7</v>
      </c>
      <c r="K21" s="6"/>
    </row>
    <row r="22" spans="2:11" x14ac:dyDescent="0.25">
      <c r="B22" s="2"/>
      <c r="C22" s="2"/>
      <c r="E22" s="2"/>
      <c r="F22" s="1" t="s">
        <v>8</v>
      </c>
      <c r="K22" s="6"/>
    </row>
    <row r="23" spans="2:11" x14ac:dyDescent="0.25">
      <c r="F23" s="1" t="s">
        <v>9</v>
      </c>
    </row>
  </sheetData>
  <conditionalFormatting sqref="J13">
    <cfRule type="cellIs" dxfId="17" priority="25" operator="equal">
      <formula>"Credito Vigente"</formula>
    </cfRule>
    <cfRule type="cellIs" dxfId="16" priority="26" operator="equal">
      <formula>"Credito Vencido"</formula>
    </cfRule>
  </conditionalFormatting>
  <conditionalFormatting sqref="J14">
    <cfRule type="cellIs" dxfId="15" priority="21" operator="equal">
      <formula>"Credito Vigente"</formula>
    </cfRule>
    <cfRule type="cellIs" dxfId="14" priority="22" operator="equal">
      <formula>"Credito Vencido"</formula>
    </cfRule>
  </conditionalFormatting>
  <conditionalFormatting sqref="J5">
    <cfRule type="cellIs" dxfId="2" priority="17" stopIfTrue="1" operator="equal">
      <formula>"Credito Vigente"</formula>
    </cfRule>
    <cfRule type="cellIs" dxfId="3" priority="18" operator="equal">
      <formula>"Credito Vencido"</formula>
    </cfRule>
  </conditionalFormatting>
  <conditionalFormatting sqref="I5">
    <cfRule type="cellIs" dxfId="13" priority="13" operator="equal">
      <formula>"Credito Vigente"</formula>
    </cfRule>
    <cfRule type="cellIs" dxfId="12" priority="14" operator="equal">
      <formula>"Credito Vencido"</formula>
    </cfRule>
  </conditionalFormatting>
  <conditionalFormatting sqref="J6">
    <cfRule type="cellIs" dxfId="11" priority="11" operator="equal">
      <formula>"Credito Vigente"</formula>
    </cfRule>
    <cfRule type="cellIs" dxfId="10" priority="12" operator="equal">
      <formula>"Credito Vencido"</formula>
    </cfRule>
  </conditionalFormatting>
  <conditionalFormatting sqref="I6">
    <cfRule type="cellIs" dxfId="9" priority="8" operator="equal">
      <formula>"Credito Vigente"</formula>
    </cfRule>
    <cfRule type="cellIs" dxfId="8" priority="9" operator="equal">
      <formula>"Credito Vencido"</formula>
    </cfRule>
  </conditionalFormatting>
  <conditionalFormatting sqref="J7:J12">
    <cfRule type="cellIs" dxfId="7" priority="6" operator="equal">
      <formula>"Credito Vigente"</formula>
    </cfRule>
    <cfRule type="cellIs" dxfId="6" priority="7" operator="equal">
      <formula>"Credito Vencido"</formula>
    </cfRule>
  </conditionalFormatting>
  <conditionalFormatting sqref="I7:I12">
    <cfRule type="cellIs" dxfId="5" priority="3" operator="equal">
      <formula>"Credito Vigente"</formula>
    </cfRule>
    <cfRule type="cellIs" dxfId="4" priority="4" operator="equal">
      <formula>"Credito Vencido"</formula>
    </cfRule>
  </conditionalFormatting>
  <pageMargins left="0.7" right="0.7" top="0.75" bottom="0.75" header="0.3" footer="0.3"/>
  <pageSetup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5CA10AB-D85C-455F-A9D3-5256ACABC92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5Quarters" iconId="0"/>
              <x14:cfIcon iconSet="3Symbols2" iconId="0"/>
              <x14:cfIcon iconSet="3Symbols2" iconId="2"/>
            </x14:iconSet>
          </x14:cfRule>
          <xm:sqref>J5</xm:sqref>
        </x14:conditionalFormatting>
        <x14:conditionalFormatting xmlns:xm="http://schemas.microsoft.com/office/excel/2006/main">
          <x14:cfRule type="iconSet" priority="10" id="{00240220-62EF-486A-927C-C60CADBD20CF}">
            <x14:iconSet iconSet="3Symbols2" custom="1">
              <x14:cfvo type="percent">
                <xm:f>0</xm:f>
              </x14:cfvo>
              <x14:cfvo type="percent">
                <xm:f>33</xm:f>
              </x14:cfvo>
              <x14:cfvo type="percent">
                <xm:f>"CREDITO VENCIDO"</xm:f>
              </x14:cfvo>
              <x14:cfIcon iconSet="3Symbols2" iconId="0"/>
              <x14:cfIcon iconSet="3Symbols2" iconId="1"/>
              <x14:cfIcon iconSet="3Symbols2" iconId="0"/>
            </x14:iconSet>
          </x14:cfRule>
          <xm:sqref>J5:J6 J13:J44</xm:sqref>
        </x14:conditionalFormatting>
        <x14:conditionalFormatting xmlns:xm="http://schemas.microsoft.com/office/excel/2006/main">
          <x14:cfRule type="iconSet" priority="5" id="{7F66A38E-ABF6-441E-BFB6-A9B44B5642BF}">
            <x14:iconSet iconSet="3Symbols2" custom="1">
              <x14:cfvo type="percent">
                <xm:f>0</xm:f>
              </x14:cfvo>
              <x14:cfvo type="percent">
                <xm:f>33</xm:f>
              </x14:cfvo>
              <x14:cfvo type="percent">
                <xm:f>"CREDITO VENCIDO"</xm:f>
              </x14:cfvo>
              <x14:cfIcon iconSet="3Symbols2" iconId="0"/>
              <x14:cfIcon iconSet="3Symbols2" iconId="1"/>
              <x14:cfIcon iconSet="3Symbols2" iconId="0"/>
            </x14:iconSet>
          </x14:cfRule>
          <xm:sqref>J7:J12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inventario</vt:lpstr>
      <vt:lpstr>factura</vt:lpstr>
      <vt:lpstr>mora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Vasquez, Hugo</dc:creator>
  <cp:lastModifiedBy>Vasquez, Hugo</cp:lastModifiedBy>
  <dcterms:created xsi:type="dcterms:W3CDTF">2016-09-06T17:10:36Z</dcterms:created>
  <dcterms:modified xsi:type="dcterms:W3CDTF">2016-09-06T23:09:52Z</dcterms:modified>
</cp:coreProperties>
</file>