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d-user\Desktop\"/>
    </mc:Choice>
  </mc:AlternateContent>
  <bookViews>
    <workbookView xWindow="0" yWindow="0" windowWidth="16380" windowHeight="8190" tabRatio="991" activeTab="1"/>
  </bookViews>
  <sheets>
    <sheet name="Hoja3" sheetId="1" r:id="rId1"/>
    <sheet name="Modelo ajustado" sheetId="3" r:id="rId2"/>
  </sheets>
  <definedNames>
    <definedName name="flmax." localSheetId="1">'Modelo ajustado'!$C$73</definedName>
    <definedName name="flmin." localSheetId="1">'Modelo ajustado'!$C$72</definedName>
    <definedName name="lim1." localSheetId="1">'Modelo ajustado'!$B$65</definedName>
    <definedName name="lim2." localSheetId="1">'Modelo ajustado'!$B$66</definedName>
    <definedName name="lim3." localSheetId="1">'Modelo ajustado'!$B$67</definedName>
    <definedName name="lim4." localSheetId="1">'Modelo ajustado'!$B$68</definedName>
    <definedName name="lim5." localSheetId="1">'Modelo ajustado'!$B$69</definedName>
    <definedName name="max1." localSheetId="1">'Modelo ajustado'!$D$65</definedName>
    <definedName name="max2." localSheetId="1">'Modelo ajustado'!$D$66</definedName>
    <definedName name="max3." localSheetId="1">'Modelo ajustado'!$D$67</definedName>
    <definedName name="max4." localSheetId="1">'Modelo ajustado'!$D$68</definedName>
    <definedName name="max5." localSheetId="1">'Modelo ajustado'!$D$69</definedName>
    <definedName name="min1." localSheetId="1">'Modelo ajustado'!$C$65</definedName>
    <definedName name="min2." localSheetId="1">'Modelo ajustado'!$C$66</definedName>
    <definedName name="min3." localSheetId="1">'Modelo ajustado'!$C$67</definedName>
    <definedName name="min4." localSheetId="1">'Modelo ajustado'!$C$68</definedName>
    <definedName name="min5." localSheetId="1">'Modelo ajustado'!$C$69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61" i="3" l="1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70" i="3"/>
  <c r="C69" i="3" s="1"/>
  <c r="D39" i="3"/>
  <c r="D40" i="3"/>
  <c r="D41" i="3"/>
  <c r="D42" i="3"/>
  <c r="D43" i="3"/>
  <c r="D44" i="3"/>
  <c r="D45" i="3"/>
  <c r="D46" i="3"/>
  <c r="D47" i="3"/>
  <c r="D48" i="3"/>
  <c r="D49" i="3"/>
  <c r="D38" i="3"/>
  <c r="D27" i="3"/>
  <c r="D28" i="3"/>
  <c r="D29" i="3"/>
  <c r="D30" i="3"/>
  <c r="D31" i="3"/>
  <c r="D32" i="3"/>
  <c r="D33" i="3"/>
  <c r="D34" i="3"/>
  <c r="D35" i="3"/>
  <c r="D36" i="3"/>
  <c r="D37" i="3"/>
  <c r="D26" i="3"/>
  <c r="D15" i="3"/>
  <c r="D16" i="3"/>
  <c r="D17" i="3"/>
  <c r="D18" i="3"/>
  <c r="D19" i="3"/>
  <c r="D20" i="3"/>
  <c r="D21" i="3"/>
  <c r="D22" i="3"/>
  <c r="D23" i="3"/>
  <c r="D24" i="3"/>
  <c r="D25" i="3"/>
  <c r="D14" i="3"/>
  <c r="D3" i="3"/>
  <c r="D4" i="3"/>
  <c r="D5" i="3"/>
  <c r="D6" i="3"/>
  <c r="D7" i="3"/>
  <c r="D8" i="3"/>
  <c r="D9" i="3"/>
  <c r="D10" i="3"/>
  <c r="D11" i="3"/>
  <c r="D12" i="3"/>
  <c r="D13" i="3"/>
  <c r="D2" i="3"/>
  <c r="D68" i="3"/>
  <c r="C68" i="3"/>
  <c r="D67" i="3"/>
  <c r="C67" i="3"/>
  <c r="D66" i="3"/>
  <c r="C66" i="3"/>
  <c r="D65" i="3"/>
  <c r="C65" i="3"/>
  <c r="K187" i="1"/>
  <c r="K184" i="1"/>
  <c r="K127" i="1"/>
  <c r="K124" i="1"/>
  <c r="K64" i="1"/>
  <c r="B56" i="1"/>
  <c r="B57" i="1" s="1"/>
  <c r="B58" i="1" s="1"/>
  <c r="B59" i="1" s="1"/>
  <c r="B60" i="1" s="1"/>
  <c r="B61" i="1" s="1"/>
  <c r="D55" i="1"/>
  <c r="D56" i="1" s="1"/>
  <c r="D57" i="1" s="1"/>
  <c r="D58" i="1" s="1"/>
  <c r="D59" i="1" s="1"/>
  <c r="D60" i="1" s="1"/>
  <c r="D61" i="1" s="1"/>
  <c r="B54" i="1"/>
  <c r="B53" i="1"/>
  <c r="B52" i="1"/>
  <c r="B51" i="1" s="1"/>
  <c r="B50" i="1"/>
  <c r="D45" i="1"/>
  <c r="D46" i="1" s="1"/>
  <c r="D47" i="1" s="1"/>
  <c r="B44" i="1"/>
  <c r="B45" i="1" s="1"/>
  <c r="B46" i="1" s="1"/>
  <c r="B47" i="1" s="1"/>
  <c r="B48" i="1" s="1"/>
  <c r="B49" i="1" s="1"/>
  <c r="D43" i="1"/>
  <c r="C43" i="1"/>
  <c r="C44" i="1" s="1"/>
  <c r="D44" i="1" s="1"/>
  <c r="B42" i="1"/>
  <c r="B41" i="1"/>
  <c r="B40" i="1" s="1"/>
  <c r="B39" i="1" s="1"/>
  <c r="B38" i="1" s="1"/>
  <c r="B33" i="1"/>
  <c r="B34" i="1" s="1"/>
  <c r="B35" i="1" s="1"/>
  <c r="B36" i="1" s="1"/>
  <c r="B37" i="1" s="1"/>
  <c r="C32" i="1"/>
  <c r="B32" i="1"/>
  <c r="D31" i="1"/>
  <c r="C31" i="1"/>
  <c r="B30" i="1"/>
  <c r="B29" i="1" s="1"/>
  <c r="B28" i="1" s="1"/>
  <c r="B27" i="1" s="1"/>
  <c r="B26" i="1" s="1"/>
  <c r="B23" i="1"/>
  <c r="B24" i="1" s="1"/>
  <c r="B25" i="1" s="1"/>
  <c r="C20" i="1"/>
  <c r="D20" i="1" s="1"/>
  <c r="B20" i="1"/>
  <c r="B21" i="1" s="1"/>
  <c r="B22" i="1" s="1"/>
  <c r="D19" i="1"/>
  <c r="K67" i="1" s="1"/>
  <c r="C19" i="1"/>
  <c r="B18" i="1"/>
  <c r="B17" i="1"/>
  <c r="B16" i="1" s="1"/>
  <c r="B15" i="1" s="1"/>
  <c r="B14" i="1" s="1"/>
  <c r="C8" i="1"/>
  <c r="B8" i="1"/>
  <c r="B9" i="1" s="1"/>
  <c r="B10" i="1" s="1"/>
  <c r="B11" i="1" s="1"/>
  <c r="B12" i="1" s="1"/>
  <c r="B13" i="1" s="1"/>
  <c r="D7" i="1"/>
  <c r="C7" i="1"/>
  <c r="B6" i="1"/>
  <c r="B5" i="1" s="1"/>
  <c r="K4" i="1"/>
  <c r="B4" i="1"/>
  <c r="B3" i="1" s="1"/>
  <c r="B2" i="1" s="1"/>
  <c r="M3" i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D69" i="3" l="1"/>
  <c r="E44" i="3"/>
  <c r="F49" i="3" s="1"/>
  <c r="E32" i="3"/>
  <c r="F31" i="3" s="1"/>
  <c r="E20" i="3"/>
  <c r="E8" i="3"/>
  <c r="F5" i="3" s="1"/>
  <c r="D50" i="3"/>
  <c r="D48" i="1"/>
  <c r="K7" i="1"/>
  <c r="D6" i="1"/>
  <c r="D21" i="1"/>
  <c r="D32" i="1"/>
  <c r="D8" i="1"/>
  <c r="F45" i="3" l="1"/>
  <c r="F38" i="3"/>
  <c r="F42" i="3"/>
  <c r="F46" i="3"/>
  <c r="F39" i="3"/>
  <c r="F43" i="3"/>
  <c r="F47" i="3"/>
  <c r="F40" i="3"/>
  <c r="F44" i="3"/>
  <c r="F48" i="3"/>
  <c r="F41" i="3"/>
  <c r="F26" i="3"/>
  <c r="F28" i="3"/>
  <c r="F32" i="3"/>
  <c r="F36" i="3"/>
  <c r="F29" i="3"/>
  <c r="F33" i="3"/>
  <c r="F37" i="3"/>
  <c r="F30" i="3"/>
  <c r="F34" i="3"/>
  <c r="F35" i="3"/>
  <c r="F27" i="3"/>
  <c r="F14" i="3"/>
  <c r="F16" i="3"/>
  <c r="F20" i="3"/>
  <c r="F24" i="3"/>
  <c r="F17" i="3"/>
  <c r="F21" i="3"/>
  <c r="F25" i="3"/>
  <c r="F18" i="3"/>
  <c r="F22" i="3"/>
  <c r="F19" i="3"/>
  <c r="F23" i="3"/>
  <c r="F15" i="3"/>
  <c r="F11" i="3"/>
  <c r="F2" i="3"/>
  <c r="F4" i="3"/>
  <c r="F8" i="3"/>
  <c r="F12" i="3"/>
  <c r="F6" i="3"/>
  <c r="F10" i="3"/>
  <c r="F3" i="3"/>
  <c r="F9" i="3"/>
  <c r="F7" i="3"/>
  <c r="F13" i="3"/>
  <c r="D58" i="3"/>
  <c r="D59" i="3"/>
  <c r="D51" i="3"/>
  <c r="D52" i="3"/>
  <c r="D53" i="3"/>
  <c r="D57" i="3"/>
  <c r="D56" i="3"/>
  <c r="D61" i="3"/>
  <c r="D55" i="3"/>
  <c r="D60" i="3"/>
  <c r="D54" i="3"/>
  <c r="E19" i="3"/>
  <c r="E31" i="3"/>
  <c r="E43" i="3"/>
  <c r="E7" i="3"/>
  <c r="D33" i="1"/>
  <c r="D22" i="1"/>
  <c r="D9" i="1"/>
  <c r="D5" i="1"/>
  <c r="D49" i="1"/>
  <c r="E56" i="3" l="1"/>
  <c r="F50" i="3" s="1"/>
  <c r="E55" i="3"/>
  <c r="G43" i="3"/>
  <c r="G7" i="3"/>
  <c r="G19" i="3"/>
  <c r="G31" i="3"/>
  <c r="D4" i="1"/>
  <c r="D23" i="1"/>
  <c r="D10" i="1"/>
  <c r="D50" i="1"/>
  <c r="D34" i="1"/>
  <c r="F53" i="3" l="1"/>
  <c r="F60" i="3"/>
  <c r="F52" i="3"/>
  <c r="F55" i="3"/>
  <c r="F51" i="3"/>
  <c r="F61" i="3"/>
  <c r="F59" i="3"/>
  <c r="F56" i="3"/>
  <c r="F58" i="3"/>
  <c r="F57" i="3"/>
  <c r="F54" i="3"/>
  <c r="D24" i="1"/>
  <c r="E50" i="1"/>
  <c r="E51" i="1" s="1"/>
  <c r="C45" i="1"/>
  <c r="K183" i="1" s="1"/>
  <c r="D51" i="1"/>
  <c r="D52" i="1" s="1"/>
  <c r="D53" i="1" s="1"/>
  <c r="D54" i="1" s="1"/>
  <c r="D35" i="1"/>
  <c r="D3" i="1"/>
  <c r="D11" i="1"/>
  <c r="G55" i="3" l="1"/>
  <c r="D12" i="1"/>
  <c r="D36" i="1"/>
  <c r="D2" i="1"/>
  <c r="D25" i="1"/>
  <c r="D37" i="1" l="1"/>
  <c r="D26" i="1"/>
  <c r="C6" i="1"/>
  <c r="K2" i="1" s="1"/>
  <c r="D13" i="1"/>
  <c r="D14" i="1" l="1"/>
  <c r="D27" i="1"/>
  <c r="C21" i="1"/>
  <c r="K63" i="1" s="1"/>
  <c r="C30" i="1"/>
  <c r="K122" i="1" s="1"/>
  <c r="E2" i="1"/>
  <c r="E3" i="1" s="1"/>
  <c r="D38" i="1"/>
  <c r="F7" i="1" l="1"/>
  <c r="F8" i="1"/>
  <c r="F6" i="1"/>
  <c r="F5" i="1"/>
  <c r="F9" i="1"/>
  <c r="F10" i="1"/>
  <c r="F4" i="1"/>
  <c r="F11" i="1"/>
  <c r="F3" i="1"/>
  <c r="F2" i="1"/>
  <c r="F12" i="1"/>
  <c r="D28" i="1"/>
  <c r="N176" i="1"/>
  <c r="N172" i="1"/>
  <c r="N160" i="1"/>
  <c r="N156" i="1"/>
  <c r="N144" i="1"/>
  <c r="N140" i="1"/>
  <c r="N175" i="1"/>
  <c r="N173" i="1"/>
  <c r="N157" i="1"/>
  <c r="N150" i="1"/>
  <c r="N134" i="1"/>
  <c r="N128" i="1"/>
  <c r="N161" i="1"/>
  <c r="N154" i="1"/>
  <c r="N142" i="1"/>
  <c r="N137" i="1"/>
  <c r="N124" i="1"/>
  <c r="N123" i="1"/>
  <c r="N165" i="1"/>
  <c r="N163" i="1"/>
  <c r="N151" i="1"/>
  <c r="N146" i="1"/>
  <c r="N167" i="1"/>
  <c r="N162" i="1"/>
  <c r="N133" i="1"/>
  <c r="N129" i="1"/>
  <c r="N169" i="1"/>
  <c r="N155" i="1"/>
  <c r="N145" i="1"/>
  <c r="N131" i="1"/>
  <c r="C42" i="1"/>
  <c r="K182" i="1" s="1"/>
  <c r="D39" i="1"/>
  <c r="C33" i="1"/>
  <c r="K123" i="1" s="1"/>
  <c r="N168" i="1" s="1"/>
  <c r="C18" i="1"/>
  <c r="K62" i="1" s="1"/>
  <c r="D15" i="1"/>
  <c r="C9" i="1"/>
  <c r="K3" i="1" s="1"/>
  <c r="F13" i="1"/>
  <c r="N118" i="1" l="1"/>
  <c r="N114" i="1"/>
  <c r="N110" i="1"/>
  <c r="N106" i="1"/>
  <c r="N102" i="1"/>
  <c r="N97" i="1"/>
  <c r="N93" i="1"/>
  <c r="N89" i="1"/>
  <c r="N85" i="1"/>
  <c r="N81" i="1"/>
  <c r="N77" i="1"/>
  <c r="N73" i="1"/>
  <c r="N68" i="1"/>
  <c r="N67" i="1"/>
  <c r="N66" i="1"/>
  <c r="N117" i="1"/>
  <c r="N115" i="1"/>
  <c r="N108" i="1"/>
  <c r="N101" i="1"/>
  <c r="N99" i="1"/>
  <c r="N96" i="1"/>
  <c r="N94" i="1"/>
  <c r="N87" i="1"/>
  <c r="N80" i="1"/>
  <c r="N78" i="1"/>
  <c r="N71" i="1"/>
  <c r="N65" i="1"/>
  <c r="N120" i="1"/>
  <c r="N113" i="1"/>
  <c r="N111" i="1"/>
  <c r="N104" i="1"/>
  <c r="N92" i="1"/>
  <c r="N90" i="1"/>
  <c r="N83" i="1"/>
  <c r="N76" i="1"/>
  <c r="N74" i="1"/>
  <c r="N69" i="1"/>
  <c r="N62" i="1"/>
  <c r="N107" i="1"/>
  <c r="N100" i="1"/>
  <c r="N86" i="1"/>
  <c r="N79" i="1"/>
  <c r="N72" i="1"/>
  <c r="N121" i="1"/>
  <c r="N103" i="1"/>
  <c r="N82" i="1"/>
  <c r="N75" i="1"/>
  <c r="N63" i="1"/>
  <c r="N116" i="1"/>
  <c r="N109" i="1"/>
  <c r="N95" i="1"/>
  <c r="N88" i="1"/>
  <c r="N70" i="1"/>
  <c r="N64" i="1"/>
  <c r="N119" i="1"/>
  <c r="N112" i="1"/>
  <c r="N105" i="1"/>
  <c r="N98" i="1"/>
  <c r="N91" i="1"/>
  <c r="N84" i="1"/>
  <c r="N51" i="1"/>
  <c r="N34" i="1"/>
  <c r="N57" i="1"/>
  <c r="N39" i="1"/>
  <c r="N25" i="1"/>
  <c r="N5" i="1"/>
  <c r="N35" i="1"/>
  <c r="N6" i="1"/>
  <c r="N33" i="1"/>
  <c r="N14" i="1"/>
  <c r="N52" i="1"/>
  <c r="N9" i="1"/>
  <c r="N50" i="1"/>
  <c r="N17" i="1"/>
  <c r="N26" i="1"/>
  <c r="N49" i="1"/>
  <c r="N31" i="1"/>
  <c r="N48" i="1"/>
  <c r="N37" i="1"/>
  <c r="N16" i="1"/>
  <c r="N61" i="1"/>
  <c r="N24" i="1"/>
  <c r="N3" i="1"/>
  <c r="N29" i="1"/>
  <c r="N13" i="1"/>
  <c r="N41" i="1"/>
  <c r="N7" i="1"/>
  <c r="N43" i="1"/>
  <c r="N11" i="1"/>
  <c r="N4" i="1"/>
  <c r="N60" i="1"/>
  <c r="N40" i="1"/>
  <c r="N59" i="1"/>
  <c r="N47" i="1"/>
  <c r="N28" i="1"/>
  <c r="N12" i="1"/>
  <c r="N45" i="1"/>
  <c r="N22" i="1"/>
  <c r="N55" i="1"/>
  <c r="N23" i="1"/>
  <c r="N8" i="1"/>
  <c r="N30" i="1"/>
  <c r="N54" i="1"/>
  <c r="N21" i="1"/>
  <c r="N44" i="1"/>
  <c r="N56" i="1"/>
  <c r="N36" i="1"/>
  <c r="N58" i="1"/>
  <c r="N46" i="1"/>
  <c r="N27" i="1"/>
  <c r="N10" i="1"/>
  <c r="N42" i="1"/>
  <c r="N19" i="1"/>
  <c r="N38" i="1"/>
  <c r="N15" i="1"/>
  <c r="N2" i="1"/>
  <c r="N20" i="1"/>
  <c r="N53" i="1"/>
  <c r="N18" i="1"/>
  <c r="N32" i="1"/>
  <c r="D40" i="1"/>
  <c r="D16" i="1"/>
  <c r="N239" i="1"/>
  <c r="N235" i="1"/>
  <c r="N231" i="1"/>
  <c r="N227" i="1"/>
  <c r="N223" i="1"/>
  <c r="N219" i="1"/>
  <c r="N215" i="1"/>
  <c r="N211" i="1"/>
  <c r="N207" i="1"/>
  <c r="N203" i="1"/>
  <c r="N199" i="1"/>
  <c r="N195" i="1"/>
  <c r="N191" i="1"/>
  <c r="N184" i="1"/>
  <c r="N183" i="1"/>
  <c r="N182" i="1"/>
  <c r="N238" i="1"/>
  <c r="N236" i="1"/>
  <c r="N229" i="1"/>
  <c r="N222" i="1"/>
  <c r="N220" i="1"/>
  <c r="N213" i="1"/>
  <c r="N206" i="1"/>
  <c r="N204" i="1"/>
  <c r="N197" i="1"/>
  <c r="N190" i="1"/>
  <c r="N187" i="1"/>
  <c r="N186" i="1"/>
  <c r="N241" i="1"/>
  <c r="N234" i="1"/>
  <c r="N208" i="1"/>
  <c r="N201" i="1"/>
  <c r="N196" i="1"/>
  <c r="N194" i="1"/>
  <c r="N224" i="1"/>
  <c r="N217" i="1"/>
  <c r="N212" i="1"/>
  <c r="N210" i="1"/>
  <c r="N205" i="1"/>
  <c r="N200" i="1"/>
  <c r="N198" i="1"/>
  <c r="N193" i="1"/>
  <c r="N189" i="1"/>
  <c r="N185" i="1"/>
  <c r="N240" i="1"/>
  <c r="N233" i="1"/>
  <c r="N228" i="1"/>
  <c r="N226" i="1"/>
  <c r="N221" i="1"/>
  <c r="N230" i="1"/>
  <c r="N192" i="1"/>
  <c r="N237" i="1"/>
  <c r="N214" i="1"/>
  <c r="N209" i="1"/>
  <c r="N225" i="1"/>
  <c r="N218" i="1"/>
  <c r="N232" i="1"/>
  <c r="N216" i="1"/>
  <c r="N202" i="1"/>
  <c r="N188" i="1"/>
  <c r="N178" i="1"/>
  <c r="N174" i="1"/>
  <c r="N138" i="1"/>
  <c r="N181" i="1"/>
  <c r="N153" i="1"/>
  <c r="N170" i="1"/>
  <c r="N130" i="1"/>
  <c r="N147" i="1"/>
  <c r="N126" i="1"/>
  <c r="N141" i="1"/>
  <c r="N159" i="1"/>
  <c r="N132" i="1"/>
  <c r="N148" i="1"/>
  <c r="N164" i="1"/>
  <c r="N180" i="1"/>
  <c r="G2" i="1"/>
  <c r="G3" i="1" s="1"/>
  <c r="N122" i="1"/>
  <c r="N125" i="1"/>
  <c r="N179" i="1"/>
  <c r="N171" i="1"/>
  <c r="N139" i="1"/>
  <c r="N158" i="1"/>
  <c r="N177" i="1"/>
  <c r="N135" i="1"/>
  <c r="N149" i="1"/>
  <c r="N127" i="1"/>
  <c r="N143" i="1"/>
  <c r="N166" i="1"/>
  <c r="N136" i="1"/>
  <c r="N152" i="1"/>
  <c r="D29" i="1"/>
  <c r="D30" i="1" l="1"/>
  <c r="E26" i="1"/>
  <c r="E27" i="1" s="1"/>
  <c r="Q61" i="1"/>
  <c r="O42" i="1" s="1"/>
  <c r="Q241" i="1"/>
  <c r="O221" i="1" s="1"/>
  <c r="D17" i="1"/>
  <c r="Q121" i="1"/>
  <c r="O75" i="1" s="1"/>
  <c r="Q181" i="1"/>
  <c r="O135" i="1" s="1"/>
  <c r="D41" i="1"/>
  <c r="O86" i="1" l="1"/>
  <c r="O89" i="1"/>
  <c r="O83" i="1"/>
  <c r="O10" i="1"/>
  <c r="O99" i="1"/>
  <c r="O103" i="1"/>
  <c r="O61" i="1"/>
  <c r="O130" i="1"/>
  <c r="O57" i="1"/>
  <c r="O23" i="1"/>
  <c r="O88" i="1"/>
  <c r="O194" i="1"/>
  <c r="O112" i="1"/>
  <c r="O85" i="1"/>
  <c r="O80" i="1"/>
  <c r="O68" i="1"/>
  <c r="O105" i="1"/>
  <c r="O114" i="1"/>
  <c r="O100" i="1"/>
  <c r="O78" i="1"/>
  <c r="O231" i="1"/>
  <c r="O108" i="1"/>
  <c r="O230" i="1"/>
  <c r="O229" i="1"/>
  <c r="O185" i="1"/>
  <c r="O235" i="1"/>
  <c r="O170" i="1"/>
  <c r="O224" i="1"/>
  <c r="O110" i="1"/>
  <c r="O106" i="1"/>
  <c r="O74" i="1"/>
  <c r="O25" i="1"/>
  <c r="O236" i="1"/>
  <c r="O113" i="1"/>
  <c r="O56" i="1"/>
  <c r="O192" i="1"/>
  <c r="O97" i="1"/>
  <c r="O82" i="1"/>
  <c r="O227" i="1"/>
  <c r="O76" i="1"/>
  <c r="O45" i="1"/>
  <c r="O17" i="1"/>
  <c r="O37" i="1"/>
  <c r="O19" i="1"/>
  <c r="O4" i="1"/>
  <c r="O28" i="1"/>
  <c r="O6" i="1"/>
  <c r="O212" i="1"/>
  <c r="O213" i="1"/>
  <c r="O209" i="1"/>
  <c r="O206" i="1"/>
  <c r="O225" i="1"/>
  <c r="O182" i="1"/>
  <c r="O188" i="1"/>
  <c r="O95" i="1"/>
  <c r="O214" i="1"/>
  <c r="O223" i="1"/>
  <c r="O219" i="1"/>
  <c r="O210" i="1"/>
  <c r="O215" i="1"/>
  <c r="O205" i="1"/>
  <c r="O94" i="1"/>
  <c r="O186" i="1"/>
  <c r="O101" i="1"/>
  <c r="O29" i="1"/>
  <c r="O220" i="1"/>
  <c r="O168" i="1"/>
  <c r="O162" i="1"/>
  <c r="O137" i="1"/>
  <c r="O173" i="1"/>
  <c r="O133" i="1"/>
  <c r="O124" i="1"/>
  <c r="O157" i="1"/>
  <c r="O176" i="1"/>
  <c r="O131" i="1"/>
  <c r="O146" i="1"/>
  <c r="O154" i="1"/>
  <c r="O140" i="1"/>
  <c r="O167" i="1"/>
  <c r="O142" i="1"/>
  <c r="O175" i="1"/>
  <c r="O155" i="1"/>
  <c r="O163" i="1"/>
  <c r="O128" i="1"/>
  <c r="O156" i="1"/>
  <c r="O145" i="1"/>
  <c r="O151" i="1"/>
  <c r="O161" i="1"/>
  <c r="O144" i="1"/>
  <c r="O129" i="1"/>
  <c r="O123" i="1"/>
  <c r="O150" i="1"/>
  <c r="O172" i="1"/>
  <c r="O169" i="1"/>
  <c r="O165" i="1"/>
  <c r="O134" i="1"/>
  <c r="O160" i="1"/>
  <c r="F17" i="1"/>
  <c r="D18" i="1"/>
  <c r="E14" i="1"/>
  <c r="E15" i="1" s="1"/>
  <c r="O125" i="1"/>
  <c r="O126" i="1"/>
  <c r="O143" i="1"/>
  <c r="O33" i="1"/>
  <c r="O13" i="1"/>
  <c r="O8" i="1"/>
  <c r="O20" i="1"/>
  <c r="O141" i="1"/>
  <c r="O166" i="1"/>
  <c r="O34" i="1"/>
  <c r="O48" i="1"/>
  <c r="O47" i="1"/>
  <c r="O27" i="1"/>
  <c r="O159" i="1"/>
  <c r="O139" i="1"/>
  <c r="O109" i="1"/>
  <c r="O35" i="1"/>
  <c r="O3" i="1"/>
  <c r="O55" i="1"/>
  <c r="O15" i="1"/>
  <c r="O201" i="1"/>
  <c r="O226" i="1"/>
  <c r="O181" i="1"/>
  <c r="O158" i="1"/>
  <c r="O93" i="1"/>
  <c r="O87" i="1"/>
  <c r="O107" i="1"/>
  <c r="O119" i="1"/>
  <c r="O9" i="1"/>
  <c r="O43" i="1"/>
  <c r="O21" i="1"/>
  <c r="O2" i="1"/>
  <c r="O207" i="1"/>
  <c r="O197" i="1"/>
  <c r="O198" i="1"/>
  <c r="O232" i="1"/>
  <c r="O148" i="1"/>
  <c r="F31" i="1"/>
  <c r="F32" i="1"/>
  <c r="F33" i="1"/>
  <c r="F34" i="1"/>
  <c r="F35" i="1"/>
  <c r="F36" i="1"/>
  <c r="F37" i="1"/>
  <c r="F26" i="1"/>
  <c r="F27" i="1"/>
  <c r="F28" i="1"/>
  <c r="O73" i="1"/>
  <c r="O120" i="1"/>
  <c r="O121" i="1"/>
  <c r="O84" i="1"/>
  <c r="O50" i="1"/>
  <c r="O11" i="1"/>
  <c r="O44" i="1"/>
  <c r="O203" i="1"/>
  <c r="O190" i="1"/>
  <c r="O193" i="1"/>
  <c r="O216" i="1"/>
  <c r="O164" i="1"/>
  <c r="O118" i="1"/>
  <c r="O115" i="1"/>
  <c r="O90" i="1"/>
  <c r="O116" i="1"/>
  <c r="O5" i="1"/>
  <c r="O24" i="1"/>
  <c r="O22" i="1"/>
  <c r="O38" i="1"/>
  <c r="O199" i="1"/>
  <c r="O187" i="1"/>
  <c r="O189" i="1"/>
  <c r="O202" i="1"/>
  <c r="O180" i="1"/>
  <c r="O149" i="1"/>
  <c r="O81" i="1"/>
  <c r="O71" i="1"/>
  <c r="O62" i="1"/>
  <c r="O64" i="1"/>
  <c r="O52" i="1"/>
  <c r="O7" i="1"/>
  <c r="O54" i="1"/>
  <c r="O18" i="1"/>
  <c r="O211" i="1"/>
  <c r="O222" i="1"/>
  <c r="O217" i="1"/>
  <c r="O237" i="1"/>
  <c r="O147" i="1"/>
  <c r="O127" i="1"/>
  <c r="O77" i="1"/>
  <c r="O65" i="1"/>
  <c r="O72" i="1"/>
  <c r="O91" i="1"/>
  <c r="O49" i="1"/>
  <c r="O40" i="1"/>
  <c r="O58" i="1"/>
  <c r="O32" i="1"/>
  <c r="O191" i="1"/>
  <c r="O241" i="1"/>
  <c r="O240" i="1"/>
  <c r="O178" i="1"/>
  <c r="O179" i="1"/>
  <c r="F29" i="1"/>
  <c r="O117" i="1"/>
  <c r="O92" i="1"/>
  <c r="O63" i="1"/>
  <c r="O51" i="1"/>
  <c r="O31" i="1"/>
  <c r="O59" i="1"/>
  <c r="O46" i="1"/>
  <c r="F41" i="1"/>
  <c r="D42" i="1"/>
  <c r="E38" i="1"/>
  <c r="E39" i="1" s="1"/>
  <c r="O184" i="1"/>
  <c r="O234" i="1"/>
  <c r="O233" i="1"/>
  <c r="O174" i="1"/>
  <c r="O171" i="1"/>
  <c r="O102" i="1"/>
  <c r="O96" i="1"/>
  <c r="O69" i="1"/>
  <c r="O70" i="1"/>
  <c r="O14" i="1"/>
  <c r="O41" i="1"/>
  <c r="O30" i="1"/>
  <c r="O53" i="1"/>
  <c r="O183" i="1"/>
  <c r="O208" i="1"/>
  <c r="O228" i="1"/>
  <c r="O138" i="1"/>
  <c r="O122" i="1"/>
  <c r="O136" i="1"/>
  <c r="O67" i="1"/>
  <c r="O111" i="1"/>
  <c r="O79" i="1"/>
  <c r="O98" i="1"/>
  <c r="O26" i="1"/>
  <c r="O60" i="1"/>
  <c r="O36" i="1"/>
  <c r="O195" i="1"/>
  <c r="O204" i="1"/>
  <c r="O200" i="1"/>
  <c r="O218" i="1"/>
  <c r="O132" i="1"/>
  <c r="O152" i="1"/>
  <c r="O66" i="1"/>
  <c r="O104" i="1"/>
  <c r="O39" i="1"/>
  <c r="O16" i="1"/>
  <c r="O12" i="1"/>
  <c r="O239" i="1"/>
  <c r="O238" i="1"/>
  <c r="O196" i="1"/>
  <c r="O153" i="1"/>
  <c r="O177" i="1"/>
  <c r="F30" i="1"/>
  <c r="K188" i="1" l="1"/>
  <c r="K190" i="1" s="1"/>
  <c r="K128" i="1"/>
  <c r="K130" i="1" s="1"/>
  <c r="G26" i="1"/>
  <c r="G27" i="1" s="1"/>
  <c r="K68" i="1"/>
  <c r="K70" i="1" s="1"/>
  <c r="K8" i="1"/>
  <c r="K10" i="1" s="1"/>
  <c r="F43" i="1"/>
  <c r="F46" i="1"/>
  <c r="F47" i="1"/>
  <c r="F45" i="1"/>
  <c r="F44" i="1"/>
  <c r="A99" i="1"/>
  <c r="F49" i="1"/>
  <c r="F38" i="1"/>
  <c r="G38" i="1" s="1"/>
  <c r="G39" i="1" s="1"/>
  <c r="F39" i="1"/>
  <c r="F40" i="1"/>
  <c r="F19" i="1"/>
  <c r="F20" i="1"/>
  <c r="F21" i="1"/>
  <c r="F22" i="1"/>
  <c r="F23" i="1"/>
  <c r="F24" i="1"/>
  <c r="F25" i="1"/>
  <c r="F14" i="1"/>
  <c r="F15" i="1"/>
  <c r="F16" i="1"/>
  <c r="F42" i="1"/>
  <c r="F18" i="1"/>
  <c r="G14" i="1" l="1"/>
  <c r="G15" i="1" s="1"/>
</calcChain>
</file>

<file path=xl/sharedStrings.xml><?xml version="1.0" encoding="utf-8"?>
<sst xmlns="http://schemas.openxmlformats.org/spreadsheetml/2006/main" count="37" uniqueCount="18">
  <si>
    <t>1ER. CALCULO</t>
  </si>
  <si>
    <t>2DO. CALCULO</t>
  </si>
  <si>
    <t>DATO FINAL</t>
  </si>
  <si>
    <t>Hora min. a min.</t>
  </si>
  <si>
    <t>Fluctuación</t>
  </si>
  <si>
    <t>Valor sim.</t>
  </si>
  <si>
    <t>Fluctuación:</t>
  </si>
  <si>
    <t>Decimales redondeo</t>
  </si>
  <si>
    <t>Promedio esperado</t>
  </si>
  <si>
    <t>Promedio real</t>
  </si>
  <si>
    <t>Error</t>
  </si>
  <si>
    <t>DATO ORIGINAL</t>
  </si>
  <si>
    <t>factor divisor para ajustar la fluctuación</t>
  </si>
  <si>
    <t>decimales redondeo</t>
  </si>
  <si>
    <t>2° CALCULO</t>
  </si>
  <si>
    <t>TIEMPO</t>
  </si>
  <si>
    <t>Mínima</t>
  </si>
  <si>
    <t>Máxima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</si>
</sst>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yyyy\-mm\-dd\ hh:mm:ss"/>
    <numFmt numFmtId="166" formatCode="0.00000000%"/>
    <numFmt numFmtId="167" formatCode="0.00000000000"/>
    <numFmt numFmtId="168" formatCode="0.00000"/>
  </numFmts>
  <fonts count="5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C00"/>
        <bgColor rgb="FFFFD320"/>
      </patternFill>
    </fill>
    <fill>
      <patternFill patternType="solid">
        <fgColor rgb="FF729FCF"/>
        <bgColor rgb="FF969696"/>
      </patternFill>
    </fill>
    <fill>
      <patternFill patternType="solid">
        <fgColor rgb="FFE2F0D9"/>
        <bgColor rgb="FFFFFFCC"/>
      </patternFill>
    </fill>
    <fill>
      <patternFill patternType="solid">
        <fgColor rgb="FFFFFF00"/>
        <bgColor rgb="FFFFD320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Font="1"/>
    <xf numFmtId="164" fontId="0" fillId="2" borderId="0" xfId="0" applyNumberFormat="1" applyFill="1" applyAlignment="1">
      <alignment horizontal="right"/>
    </xf>
    <xf numFmtId="0" fontId="0" fillId="3" borderId="0" xfId="0" applyFill="1"/>
    <xf numFmtId="166" fontId="0" fillId="4" borderId="1" xfId="0" applyNumberFormat="1" applyFill="1" applyBorder="1"/>
    <xf numFmtId="165" fontId="3" fillId="0" borderId="0" xfId="0" applyNumberFormat="1" applyFont="1"/>
    <xf numFmtId="165" fontId="0" fillId="0" borderId="0" xfId="0" applyNumberFormat="1"/>
    <xf numFmtId="167" fontId="0" fillId="0" borderId="0" xfId="0" applyNumberFormat="1" applyFont="1"/>
    <xf numFmtId="164" fontId="0" fillId="4" borderId="1" xfId="0" applyNumberFormat="1" applyFill="1" applyBorder="1"/>
    <xf numFmtId="164" fontId="0" fillId="5" borderId="0" xfId="0" applyNumberFormat="1" applyFill="1" applyAlignment="1">
      <alignment horizontal="right"/>
    </xf>
    <xf numFmtId="164" fontId="0" fillId="5" borderId="0" xfId="0" applyNumberFormat="1" applyFill="1"/>
    <xf numFmtId="164" fontId="0" fillId="0" borderId="0" xfId="0" applyNumberFormat="1" applyFont="1"/>
    <xf numFmtId="168" fontId="0" fillId="5" borderId="0" xfId="0" applyNumberFormat="1" applyFill="1"/>
    <xf numFmtId="164" fontId="0" fillId="0" borderId="0" xfId="0" applyNumberFormat="1" applyAlignment="1">
      <alignment horizontal="right"/>
    </xf>
    <xf numFmtId="0" fontId="0" fillId="5" borderId="0" xfId="0" applyFill="1"/>
    <xf numFmtId="164" fontId="0" fillId="5" borderId="1" xfId="0" applyNumberFormat="1" applyFont="1" applyFill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1" fillId="0" borderId="2" xfId="0" applyNumberFormat="1" applyFont="1" applyBorder="1" applyAlignment="1">
      <alignment horizontal="center" vertical="center"/>
    </xf>
    <xf numFmtId="164" fontId="0" fillId="6" borderId="1" xfId="0" applyNumberFormat="1" applyFont="1" applyFill="1" applyBorder="1" applyAlignment="1" applyProtection="1">
      <alignment horizontal="center" vertical="center"/>
      <protection locked="0"/>
    </xf>
    <xf numFmtId="9" fontId="0" fillId="6" borderId="1" xfId="0" applyNumberFormat="1" applyFill="1" applyBorder="1" applyProtection="1">
      <protection locked="0"/>
    </xf>
    <xf numFmtId="165" fontId="1" fillId="0" borderId="1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164" fontId="0" fillId="2" borderId="0" xfId="0" applyNumberFormat="1" applyFill="1" applyAlignment="1" applyProtection="1">
      <alignment horizontal="right"/>
      <protection hidden="1"/>
    </xf>
    <xf numFmtId="165" fontId="0" fillId="0" borderId="0" xfId="0" applyNumberFormat="1" applyProtection="1">
      <protection hidden="1"/>
    </xf>
    <xf numFmtId="164" fontId="0" fillId="5" borderId="0" xfId="0" applyNumberFormat="1" applyFill="1" applyAlignment="1" applyProtection="1">
      <alignment horizontal="right"/>
      <protection hidden="1"/>
    </xf>
    <xf numFmtId="164" fontId="0" fillId="0" borderId="0" xfId="0" applyNumberFormat="1" applyAlignment="1" applyProtection="1">
      <alignment horizontal="right"/>
      <protection hidden="1"/>
    </xf>
    <xf numFmtId="164" fontId="0" fillId="5" borderId="0" xfId="0" applyNumberFormat="1" applyFill="1" applyProtection="1">
      <protection hidden="1"/>
    </xf>
    <xf numFmtId="164" fontId="0" fillId="5" borderId="1" xfId="0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 applyProtection="1">
      <protection hidden="1"/>
    </xf>
    <xf numFmtId="0" fontId="0" fillId="0" borderId="0" xfId="0" applyProtection="1">
      <protection hidden="1"/>
    </xf>
    <xf numFmtId="164" fontId="0" fillId="0" borderId="3" xfId="0" applyNumberFormat="1" applyFont="1" applyBorder="1" applyAlignment="1" applyProtection="1">
      <alignment horizontal="center" vertical="center"/>
      <protection hidden="1"/>
    </xf>
    <xf numFmtId="164" fontId="0" fillId="0" borderId="1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32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EFB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Dato original</c:v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Hoja3!$A$65:$A$68</c:f>
              <c:numCache>
                <c:formatCode>yyyy\-mm\-dd\ hh:mm:ss</c:formatCode>
                <c:ptCount val="4"/>
                <c:pt idx="0">
                  <c:v>42735.229166666701</c:v>
                </c:pt>
                <c:pt idx="1">
                  <c:v>42735.270833333299</c:v>
                </c:pt>
                <c:pt idx="2">
                  <c:v>42735.3125</c:v>
                </c:pt>
                <c:pt idx="3">
                  <c:v>42735.354166666701</c:v>
                </c:pt>
              </c:numCache>
            </c:numRef>
          </c:xVal>
          <c:yVal>
            <c:numRef>
              <c:f>Hoja3!$B$65:$B$68</c:f>
              <c:numCache>
                <c:formatCode>0.0000</c:formatCode>
                <c:ptCount val="4"/>
                <c:pt idx="0">
                  <c:v>8975.5334000000003</c:v>
                </c:pt>
                <c:pt idx="1">
                  <c:v>8988.7623999999996</c:v>
                </c:pt>
                <c:pt idx="2">
                  <c:v>8973.8264999999992</c:v>
                </c:pt>
                <c:pt idx="3">
                  <c:v>8941.3940000000002</c:v>
                </c:pt>
              </c:numCache>
            </c:numRef>
          </c:yVal>
          <c:smooth val="0"/>
        </c:ser>
        <c:ser>
          <c:idx val="1"/>
          <c:order val="1"/>
          <c:tx>
            <c:v>Final RANDOM</c:v>
          </c:tx>
          <c:spPr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Hoja3!$M$2:$M$241</c:f>
              <c:numCache>
                <c:formatCode>yyyy\-mm\-dd\ hh:mm:ss</c:formatCode>
                <c:ptCount val="240"/>
                <c:pt idx="0">
                  <c:v>42735.209027777797</c:v>
                </c:pt>
                <c:pt idx="1">
                  <c:v>42735.209722222244</c:v>
                </c:pt>
                <c:pt idx="2">
                  <c:v>42735.21041666669</c:v>
                </c:pt>
                <c:pt idx="3">
                  <c:v>42735.211111111137</c:v>
                </c:pt>
                <c:pt idx="4">
                  <c:v>42735.211805555584</c:v>
                </c:pt>
                <c:pt idx="5">
                  <c:v>42735.212500000031</c:v>
                </c:pt>
                <c:pt idx="6">
                  <c:v>42735.213194444477</c:v>
                </c:pt>
                <c:pt idx="7">
                  <c:v>42735.213888888924</c:v>
                </c:pt>
                <c:pt idx="8">
                  <c:v>42735.214583333371</c:v>
                </c:pt>
                <c:pt idx="9">
                  <c:v>42735.215277777817</c:v>
                </c:pt>
                <c:pt idx="10">
                  <c:v>42735.215972222264</c:v>
                </c:pt>
                <c:pt idx="11">
                  <c:v>42735.216666666711</c:v>
                </c:pt>
                <c:pt idx="12">
                  <c:v>42735.217361111158</c:v>
                </c:pt>
                <c:pt idx="13">
                  <c:v>42735.218055555604</c:v>
                </c:pt>
                <c:pt idx="14">
                  <c:v>42735.218750000051</c:v>
                </c:pt>
                <c:pt idx="15">
                  <c:v>42735.219444444498</c:v>
                </c:pt>
                <c:pt idx="16">
                  <c:v>42735.220138888944</c:v>
                </c:pt>
                <c:pt idx="17">
                  <c:v>42735.220833333391</c:v>
                </c:pt>
                <c:pt idx="18">
                  <c:v>42735.221527777838</c:v>
                </c:pt>
                <c:pt idx="19">
                  <c:v>42735.222222222284</c:v>
                </c:pt>
                <c:pt idx="20">
                  <c:v>42735.222916666731</c:v>
                </c:pt>
                <c:pt idx="21">
                  <c:v>42735.223611111178</c:v>
                </c:pt>
                <c:pt idx="22">
                  <c:v>42735.224305555625</c:v>
                </c:pt>
                <c:pt idx="23">
                  <c:v>42735.225000000071</c:v>
                </c:pt>
                <c:pt idx="24">
                  <c:v>42735.225694444518</c:v>
                </c:pt>
                <c:pt idx="25">
                  <c:v>42735.226388888965</c:v>
                </c:pt>
                <c:pt idx="26">
                  <c:v>42735.227083333411</c:v>
                </c:pt>
                <c:pt idx="27">
                  <c:v>42735.227777777858</c:v>
                </c:pt>
                <c:pt idx="28">
                  <c:v>42735.228472222305</c:v>
                </c:pt>
                <c:pt idx="29">
                  <c:v>42735.229166666752</c:v>
                </c:pt>
                <c:pt idx="30">
                  <c:v>42735.229861111198</c:v>
                </c:pt>
                <c:pt idx="31">
                  <c:v>42735.230555555645</c:v>
                </c:pt>
                <c:pt idx="32">
                  <c:v>42735.231250000092</c:v>
                </c:pt>
                <c:pt idx="33">
                  <c:v>42735.231944444538</c:v>
                </c:pt>
                <c:pt idx="34">
                  <c:v>42735.232638888985</c:v>
                </c:pt>
                <c:pt idx="35">
                  <c:v>42735.233333333432</c:v>
                </c:pt>
                <c:pt idx="36">
                  <c:v>42735.234027777879</c:v>
                </c:pt>
                <c:pt idx="37">
                  <c:v>42735.234722222325</c:v>
                </c:pt>
                <c:pt idx="38">
                  <c:v>42735.235416666772</c:v>
                </c:pt>
                <c:pt idx="39">
                  <c:v>42735.236111111219</c:v>
                </c:pt>
                <c:pt idx="40">
                  <c:v>42735.236805555665</c:v>
                </c:pt>
                <c:pt idx="41">
                  <c:v>42735.237500000112</c:v>
                </c:pt>
                <c:pt idx="42">
                  <c:v>42735.238194444559</c:v>
                </c:pt>
                <c:pt idx="43">
                  <c:v>42735.238888889005</c:v>
                </c:pt>
                <c:pt idx="44">
                  <c:v>42735.239583333452</c:v>
                </c:pt>
                <c:pt idx="45">
                  <c:v>42735.240277777899</c:v>
                </c:pt>
                <c:pt idx="46">
                  <c:v>42735.240972222346</c:v>
                </c:pt>
                <c:pt idx="47">
                  <c:v>42735.241666666792</c:v>
                </c:pt>
                <c:pt idx="48">
                  <c:v>42735.242361111239</c:v>
                </c:pt>
                <c:pt idx="49">
                  <c:v>42735.243055555686</c:v>
                </c:pt>
                <c:pt idx="50">
                  <c:v>42735.243750000132</c:v>
                </c:pt>
                <c:pt idx="51">
                  <c:v>42735.244444444579</c:v>
                </c:pt>
                <c:pt idx="52">
                  <c:v>42735.245138889026</c:v>
                </c:pt>
                <c:pt idx="53">
                  <c:v>42735.245833333473</c:v>
                </c:pt>
                <c:pt idx="54">
                  <c:v>42735.246527777919</c:v>
                </c:pt>
                <c:pt idx="55">
                  <c:v>42735.247222222366</c:v>
                </c:pt>
                <c:pt idx="56">
                  <c:v>42735.247916666813</c:v>
                </c:pt>
                <c:pt idx="57">
                  <c:v>42735.248611111259</c:v>
                </c:pt>
                <c:pt idx="58">
                  <c:v>42735.249305555706</c:v>
                </c:pt>
                <c:pt idx="59">
                  <c:v>42735.250000000153</c:v>
                </c:pt>
                <c:pt idx="60">
                  <c:v>42735.2506944446</c:v>
                </c:pt>
                <c:pt idx="61">
                  <c:v>42735.251388889046</c:v>
                </c:pt>
                <c:pt idx="62">
                  <c:v>42735.252083333493</c:v>
                </c:pt>
                <c:pt idx="63">
                  <c:v>42735.25277777794</c:v>
                </c:pt>
                <c:pt idx="64">
                  <c:v>42735.253472222386</c:v>
                </c:pt>
                <c:pt idx="65">
                  <c:v>42735.254166666833</c:v>
                </c:pt>
                <c:pt idx="66">
                  <c:v>42735.25486111128</c:v>
                </c:pt>
                <c:pt idx="67">
                  <c:v>42735.255555555726</c:v>
                </c:pt>
                <c:pt idx="68">
                  <c:v>42735.256250000173</c:v>
                </c:pt>
                <c:pt idx="69">
                  <c:v>42735.25694444462</c:v>
                </c:pt>
                <c:pt idx="70">
                  <c:v>42735.257638889067</c:v>
                </c:pt>
                <c:pt idx="71">
                  <c:v>42735.258333333513</c:v>
                </c:pt>
                <c:pt idx="72">
                  <c:v>42735.25902777796</c:v>
                </c:pt>
                <c:pt idx="73">
                  <c:v>42735.259722222407</c:v>
                </c:pt>
                <c:pt idx="74">
                  <c:v>42735.260416666853</c:v>
                </c:pt>
                <c:pt idx="75">
                  <c:v>42735.2611111113</c:v>
                </c:pt>
                <c:pt idx="76">
                  <c:v>42735.261805555747</c:v>
                </c:pt>
                <c:pt idx="77">
                  <c:v>42735.262500000194</c:v>
                </c:pt>
                <c:pt idx="78">
                  <c:v>42735.26319444464</c:v>
                </c:pt>
                <c:pt idx="79">
                  <c:v>42735.263888889087</c:v>
                </c:pt>
                <c:pt idx="80">
                  <c:v>42735.264583333534</c:v>
                </c:pt>
                <c:pt idx="81">
                  <c:v>42735.26527777798</c:v>
                </c:pt>
                <c:pt idx="82">
                  <c:v>42735.265972222427</c:v>
                </c:pt>
                <c:pt idx="83">
                  <c:v>42735.266666666874</c:v>
                </c:pt>
                <c:pt idx="84">
                  <c:v>42735.26736111132</c:v>
                </c:pt>
                <c:pt idx="85">
                  <c:v>42735.268055555767</c:v>
                </c:pt>
                <c:pt idx="86">
                  <c:v>42735.268750000214</c:v>
                </c:pt>
                <c:pt idx="87">
                  <c:v>42735.269444444661</c:v>
                </c:pt>
                <c:pt idx="88">
                  <c:v>42735.270138889107</c:v>
                </c:pt>
                <c:pt idx="89">
                  <c:v>42735.270833333554</c:v>
                </c:pt>
                <c:pt idx="90">
                  <c:v>42735.271527778001</c:v>
                </c:pt>
                <c:pt idx="91">
                  <c:v>42735.272222222447</c:v>
                </c:pt>
                <c:pt idx="92">
                  <c:v>42735.272916666894</c:v>
                </c:pt>
                <c:pt idx="93">
                  <c:v>42735.273611111341</c:v>
                </c:pt>
                <c:pt idx="94">
                  <c:v>42735.274305555788</c:v>
                </c:pt>
                <c:pt idx="95">
                  <c:v>42735.275000000234</c:v>
                </c:pt>
                <c:pt idx="96">
                  <c:v>42735.275694444681</c:v>
                </c:pt>
                <c:pt idx="97">
                  <c:v>42735.276388889128</c:v>
                </c:pt>
                <c:pt idx="98">
                  <c:v>42735.277083333574</c:v>
                </c:pt>
                <c:pt idx="99">
                  <c:v>42735.277777778021</c:v>
                </c:pt>
                <c:pt idx="100">
                  <c:v>42735.278472222468</c:v>
                </c:pt>
                <c:pt idx="101">
                  <c:v>42735.279166666915</c:v>
                </c:pt>
                <c:pt idx="102">
                  <c:v>42735.279861111361</c:v>
                </c:pt>
                <c:pt idx="103">
                  <c:v>42735.280555555808</c:v>
                </c:pt>
                <c:pt idx="104">
                  <c:v>42735.281250000255</c:v>
                </c:pt>
                <c:pt idx="105">
                  <c:v>42735.281944444701</c:v>
                </c:pt>
                <c:pt idx="106">
                  <c:v>42735.282638889148</c:v>
                </c:pt>
                <c:pt idx="107">
                  <c:v>42735.283333333595</c:v>
                </c:pt>
                <c:pt idx="108">
                  <c:v>42735.284027778041</c:v>
                </c:pt>
                <c:pt idx="109">
                  <c:v>42735.284722222488</c:v>
                </c:pt>
                <c:pt idx="110">
                  <c:v>42735.285416666935</c:v>
                </c:pt>
                <c:pt idx="111">
                  <c:v>42735.286111111382</c:v>
                </c:pt>
                <c:pt idx="112">
                  <c:v>42735.286805555828</c:v>
                </c:pt>
                <c:pt idx="113">
                  <c:v>42735.287500000275</c:v>
                </c:pt>
                <c:pt idx="114">
                  <c:v>42735.288194444722</c:v>
                </c:pt>
                <c:pt idx="115">
                  <c:v>42735.288888889168</c:v>
                </c:pt>
                <c:pt idx="116">
                  <c:v>42735.289583333615</c:v>
                </c:pt>
                <c:pt idx="117">
                  <c:v>42735.290277778062</c:v>
                </c:pt>
                <c:pt idx="118">
                  <c:v>42735.290972222509</c:v>
                </c:pt>
                <c:pt idx="119">
                  <c:v>42735.291666666955</c:v>
                </c:pt>
                <c:pt idx="120">
                  <c:v>42735.292361111402</c:v>
                </c:pt>
                <c:pt idx="121">
                  <c:v>42735.293055555849</c:v>
                </c:pt>
                <c:pt idx="122">
                  <c:v>42735.293750000295</c:v>
                </c:pt>
                <c:pt idx="123">
                  <c:v>42735.294444444742</c:v>
                </c:pt>
                <c:pt idx="124">
                  <c:v>42735.295138889189</c:v>
                </c:pt>
                <c:pt idx="125">
                  <c:v>42735.295833333636</c:v>
                </c:pt>
                <c:pt idx="126">
                  <c:v>42735.296527778082</c:v>
                </c:pt>
                <c:pt idx="127">
                  <c:v>42735.297222222529</c:v>
                </c:pt>
                <c:pt idx="128">
                  <c:v>42735.297916666976</c:v>
                </c:pt>
                <c:pt idx="129">
                  <c:v>42735.298611111422</c:v>
                </c:pt>
                <c:pt idx="130">
                  <c:v>42735.299305555869</c:v>
                </c:pt>
                <c:pt idx="131">
                  <c:v>42735.300000000316</c:v>
                </c:pt>
                <c:pt idx="132">
                  <c:v>42735.300694444762</c:v>
                </c:pt>
                <c:pt idx="133">
                  <c:v>42735.301388889209</c:v>
                </c:pt>
                <c:pt idx="134">
                  <c:v>42735.302083333656</c:v>
                </c:pt>
                <c:pt idx="135">
                  <c:v>42735.302777778103</c:v>
                </c:pt>
                <c:pt idx="136">
                  <c:v>42735.303472222549</c:v>
                </c:pt>
                <c:pt idx="137">
                  <c:v>42735.304166666996</c:v>
                </c:pt>
                <c:pt idx="138">
                  <c:v>42735.304861111443</c:v>
                </c:pt>
                <c:pt idx="139">
                  <c:v>42735.305555555889</c:v>
                </c:pt>
                <c:pt idx="140">
                  <c:v>42735.306250000336</c:v>
                </c:pt>
                <c:pt idx="141">
                  <c:v>42735.306944444783</c:v>
                </c:pt>
                <c:pt idx="142">
                  <c:v>42735.30763888923</c:v>
                </c:pt>
                <c:pt idx="143">
                  <c:v>42735.308333333676</c:v>
                </c:pt>
                <c:pt idx="144">
                  <c:v>42735.309027778123</c:v>
                </c:pt>
                <c:pt idx="145">
                  <c:v>42735.30972222257</c:v>
                </c:pt>
                <c:pt idx="146">
                  <c:v>42735.310416667016</c:v>
                </c:pt>
                <c:pt idx="147">
                  <c:v>42735.311111111463</c:v>
                </c:pt>
                <c:pt idx="148">
                  <c:v>42735.31180555591</c:v>
                </c:pt>
                <c:pt idx="149">
                  <c:v>42735.312500000357</c:v>
                </c:pt>
                <c:pt idx="150">
                  <c:v>42735.313194444803</c:v>
                </c:pt>
                <c:pt idx="151">
                  <c:v>42735.31388888925</c:v>
                </c:pt>
                <c:pt idx="152">
                  <c:v>42735.314583333697</c:v>
                </c:pt>
                <c:pt idx="153">
                  <c:v>42735.315277778143</c:v>
                </c:pt>
                <c:pt idx="154">
                  <c:v>42735.31597222259</c:v>
                </c:pt>
                <c:pt idx="155">
                  <c:v>42735.316666667037</c:v>
                </c:pt>
                <c:pt idx="156">
                  <c:v>42735.317361111483</c:v>
                </c:pt>
                <c:pt idx="157">
                  <c:v>42735.31805555593</c:v>
                </c:pt>
                <c:pt idx="158">
                  <c:v>42735.318750000377</c:v>
                </c:pt>
                <c:pt idx="159">
                  <c:v>42735.319444444824</c:v>
                </c:pt>
                <c:pt idx="160">
                  <c:v>42735.32013888927</c:v>
                </c:pt>
                <c:pt idx="161">
                  <c:v>42735.320833333717</c:v>
                </c:pt>
                <c:pt idx="162">
                  <c:v>42735.321527778164</c:v>
                </c:pt>
                <c:pt idx="163">
                  <c:v>42735.32222222261</c:v>
                </c:pt>
                <c:pt idx="164">
                  <c:v>42735.322916667057</c:v>
                </c:pt>
                <c:pt idx="165">
                  <c:v>42735.323611111504</c:v>
                </c:pt>
                <c:pt idx="166">
                  <c:v>42735.324305555951</c:v>
                </c:pt>
                <c:pt idx="167">
                  <c:v>42735.325000000397</c:v>
                </c:pt>
                <c:pt idx="168">
                  <c:v>42735.325694444844</c:v>
                </c:pt>
                <c:pt idx="169">
                  <c:v>42735.326388889291</c:v>
                </c:pt>
                <c:pt idx="170">
                  <c:v>42735.327083333737</c:v>
                </c:pt>
                <c:pt idx="171">
                  <c:v>42735.327777778184</c:v>
                </c:pt>
                <c:pt idx="172">
                  <c:v>42735.328472222631</c:v>
                </c:pt>
                <c:pt idx="173">
                  <c:v>42735.329166667078</c:v>
                </c:pt>
                <c:pt idx="174">
                  <c:v>42735.329861111524</c:v>
                </c:pt>
                <c:pt idx="175">
                  <c:v>42735.330555555971</c:v>
                </c:pt>
                <c:pt idx="176">
                  <c:v>42735.331250000418</c:v>
                </c:pt>
                <c:pt idx="177">
                  <c:v>42735.331944444864</c:v>
                </c:pt>
                <c:pt idx="178">
                  <c:v>42735.332638889311</c:v>
                </c:pt>
                <c:pt idx="179">
                  <c:v>42735.333333333758</c:v>
                </c:pt>
                <c:pt idx="180">
                  <c:v>42735.334027778204</c:v>
                </c:pt>
                <c:pt idx="181">
                  <c:v>42735.334722222651</c:v>
                </c:pt>
                <c:pt idx="182">
                  <c:v>42735.335416667098</c:v>
                </c:pt>
                <c:pt idx="183">
                  <c:v>42735.336111111545</c:v>
                </c:pt>
                <c:pt idx="184">
                  <c:v>42735.336805555991</c:v>
                </c:pt>
                <c:pt idx="185">
                  <c:v>42735.337500000438</c:v>
                </c:pt>
                <c:pt idx="186">
                  <c:v>42735.338194444885</c:v>
                </c:pt>
                <c:pt idx="187">
                  <c:v>42735.338888889331</c:v>
                </c:pt>
                <c:pt idx="188">
                  <c:v>42735.339583333778</c:v>
                </c:pt>
                <c:pt idx="189">
                  <c:v>42735.340277778225</c:v>
                </c:pt>
                <c:pt idx="190">
                  <c:v>42735.340972222672</c:v>
                </c:pt>
                <c:pt idx="191">
                  <c:v>42735.341666667118</c:v>
                </c:pt>
                <c:pt idx="192">
                  <c:v>42735.342361111565</c:v>
                </c:pt>
                <c:pt idx="193">
                  <c:v>42735.343055556012</c:v>
                </c:pt>
                <c:pt idx="194">
                  <c:v>42735.343750000458</c:v>
                </c:pt>
                <c:pt idx="195">
                  <c:v>42735.344444444905</c:v>
                </c:pt>
                <c:pt idx="196">
                  <c:v>42735.345138889352</c:v>
                </c:pt>
                <c:pt idx="197">
                  <c:v>42735.345833333799</c:v>
                </c:pt>
                <c:pt idx="198">
                  <c:v>42735.346527778245</c:v>
                </c:pt>
                <c:pt idx="199">
                  <c:v>42735.347222222692</c:v>
                </c:pt>
                <c:pt idx="200">
                  <c:v>42735.347916667139</c:v>
                </c:pt>
                <c:pt idx="201">
                  <c:v>42735.348611111585</c:v>
                </c:pt>
                <c:pt idx="202">
                  <c:v>42735.349305556032</c:v>
                </c:pt>
                <c:pt idx="203">
                  <c:v>42735.350000000479</c:v>
                </c:pt>
                <c:pt idx="204">
                  <c:v>42735.350694444925</c:v>
                </c:pt>
                <c:pt idx="205">
                  <c:v>42735.351388889372</c:v>
                </c:pt>
                <c:pt idx="206">
                  <c:v>42735.352083333819</c:v>
                </c:pt>
                <c:pt idx="207">
                  <c:v>42735.352777778266</c:v>
                </c:pt>
                <c:pt idx="208">
                  <c:v>42735.353472222712</c:v>
                </c:pt>
                <c:pt idx="209">
                  <c:v>42735.354166667159</c:v>
                </c:pt>
                <c:pt idx="210">
                  <c:v>42735.354861111606</c:v>
                </c:pt>
                <c:pt idx="211">
                  <c:v>42735.355555556052</c:v>
                </c:pt>
                <c:pt idx="212">
                  <c:v>42735.356250000499</c:v>
                </c:pt>
                <c:pt idx="213">
                  <c:v>42735.356944444946</c:v>
                </c:pt>
                <c:pt idx="214">
                  <c:v>42735.357638889393</c:v>
                </c:pt>
                <c:pt idx="215">
                  <c:v>42735.358333333839</c:v>
                </c:pt>
                <c:pt idx="216">
                  <c:v>42735.359027778286</c:v>
                </c:pt>
                <c:pt idx="217">
                  <c:v>42735.359722222733</c:v>
                </c:pt>
                <c:pt idx="218">
                  <c:v>42735.360416667179</c:v>
                </c:pt>
                <c:pt idx="219">
                  <c:v>42735.361111111626</c:v>
                </c:pt>
                <c:pt idx="220">
                  <c:v>42735.361805556073</c:v>
                </c:pt>
                <c:pt idx="221">
                  <c:v>42735.36250000052</c:v>
                </c:pt>
                <c:pt idx="222">
                  <c:v>42735.363194444966</c:v>
                </c:pt>
                <c:pt idx="223">
                  <c:v>42735.363888889413</c:v>
                </c:pt>
                <c:pt idx="224">
                  <c:v>42735.36458333386</c:v>
                </c:pt>
                <c:pt idx="225">
                  <c:v>42735.365277778306</c:v>
                </c:pt>
                <c:pt idx="226">
                  <c:v>42735.365972222753</c:v>
                </c:pt>
                <c:pt idx="227">
                  <c:v>42735.3666666672</c:v>
                </c:pt>
                <c:pt idx="228">
                  <c:v>42735.367361111646</c:v>
                </c:pt>
                <c:pt idx="229">
                  <c:v>42735.368055556093</c:v>
                </c:pt>
                <c:pt idx="230">
                  <c:v>42735.36875000054</c:v>
                </c:pt>
                <c:pt idx="231">
                  <c:v>42735.369444444987</c:v>
                </c:pt>
                <c:pt idx="232">
                  <c:v>42735.370138889433</c:v>
                </c:pt>
                <c:pt idx="233">
                  <c:v>42735.37083333388</c:v>
                </c:pt>
                <c:pt idx="234">
                  <c:v>42735.371527778327</c:v>
                </c:pt>
                <c:pt idx="235">
                  <c:v>42735.372222222773</c:v>
                </c:pt>
                <c:pt idx="236">
                  <c:v>42735.37291666722</c:v>
                </c:pt>
                <c:pt idx="237">
                  <c:v>42735.373611111667</c:v>
                </c:pt>
                <c:pt idx="238">
                  <c:v>42735.374305556114</c:v>
                </c:pt>
                <c:pt idx="239">
                  <c:v>42735.37500000056</c:v>
                </c:pt>
              </c:numCache>
            </c:numRef>
          </c:xVal>
          <c:yVal>
            <c:numRef>
              <c:f>Hoja3!$O$2:$O$241</c:f>
              <c:numCache>
                <c:formatCode>General</c:formatCode>
                <c:ptCount val="240"/>
                <c:pt idx="0" formatCode="0.0000">
                  <c:v>8974.5761000000002</c:v>
                </c:pt>
                <c:pt idx="1">
                  <c:v>8978.1659</c:v>
                </c:pt>
                <c:pt idx="2">
                  <c:v>8976.3709999999992</c:v>
                </c:pt>
                <c:pt idx="3">
                  <c:v>8979.0633999999991</c:v>
                </c:pt>
                <c:pt idx="4">
                  <c:v>8979.0633999999991</c:v>
                </c:pt>
                <c:pt idx="5">
                  <c:v>8974.5761000000002</c:v>
                </c:pt>
                <c:pt idx="6">
                  <c:v>8973.6787000000004</c:v>
                </c:pt>
                <c:pt idx="7">
                  <c:v>8973.6787000000004</c:v>
                </c:pt>
                <c:pt idx="8">
                  <c:v>8978.1659</c:v>
                </c:pt>
                <c:pt idx="9">
                  <c:v>8972.7811999999994</c:v>
                </c:pt>
                <c:pt idx="10">
                  <c:v>8970.9863000000005</c:v>
                </c:pt>
                <c:pt idx="11">
                  <c:v>8977.2685000000001</c:v>
                </c:pt>
                <c:pt idx="12">
                  <c:v>8979.0633999999991</c:v>
                </c:pt>
                <c:pt idx="13">
                  <c:v>8974.5761000000002</c:v>
                </c:pt>
                <c:pt idx="14">
                  <c:v>8978.1659</c:v>
                </c:pt>
                <c:pt idx="15">
                  <c:v>8970.9863000000005</c:v>
                </c:pt>
                <c:pt idx="16">
                  <c:v>8973.6787000000004</c:v>
                </c:pt>
                <c:pt idx="17">
                  <c:v>8973.6787000000004</c:v>
                </c:pt>
                <c:pt idx="18">
                  <c:v>8971.8837000000003</c:v>
                </c:pt>
                <c:pt idx="19">
                  <c:v>8979.0633999999991</c:v>
                </c:pt>
                <c:pt idx="20">
                  <c:v>8972.7811999999994</c:v>
                </c:pt>
                <c:pt idx="21">
                  <c:v>8975.4735999999994</c:v>
                </c:pt>
                <c:pt idx="22">
                  <c:v>8975.4735999999994</c:v>
                </c:pt>
                <c:pt idx="23">
                  <c:v>8979.0633999999991</c:v>
                </c:pt>
                <c:pt idx="24">
                  <c:v>8979.0633999999991</c:v>
                </c:pt>
                <c:pt idx="25">
                  <c:v>8971.8837000000003</c:v>
                </c:pt>
                <c:pt idx="26">
                  <c:v>8977.2685000000001</c:v>
                </c:pt>
                <c:pt idx="27">
                  <c:v>8977.2685000000001</c:v>
                </c:pt>
                <c:pt idx="28">
                  <c:v>8978.1659</c:v>
                </c:pt>
                <c:pt idx="29">
                  <c:v>8971.8837000000003</c:v>
                </c:pt>
                <c:pt idx="30">
                  <c:v>8976.3709999999992</c:v>
                </c:pt>
                <c:pt idx="31">
                  <c:v>8970.9863000000005</c:v>
                </c:pt>
                <c:pt idx="32">
                  <c:v>8973.6787000000004</c:v>
                </c:pt>
                <c:pt idx="33">
                  <c:v>8970.9863000000005</c:v>
                </c:pt>
                <c:pt idx="34">
                  <c:v>8974.5761000000002</c:v>
                </c:pt>
                <c:pt idx="35">
                  <c:v>8978.1659</c:v>
                </c:pt>
                <c:pt idx="36">
                  <c:v>8978.1659</c:v>
                </c:pt>
                <c:pt idx="37">
                  <c:v>8976.3709999999992</c:v>
                </c:pt>
                <c:pt idx="38">
                  <c:v>8974.5761000000002</c:v>
                </c:pt>
                <c:pt idx="39">
                  <c:v>8977.2685000000001</c:v>
                </c:pt>
                <c:pt idx="40">
                  <c:v>8974.5761000000002</c:v>
                </c:pt>
                <c:pt idx="41">
                  <c:v>8975.4735999999994</c:v>
                </c:pt>
                <c:pt idx="42">
                  <c:v>8976.3709999999992</c:v>
                </c:pt>
                <c:pt idx="43">
                  <c:v>8974.5761000000002</c:v>
                </c:pt>
                <c:pt idx="44">
                  <c:v>8972.7811999999994</c:v>
                </c:pt>
                <c:pt idx="45">
                  <c:v>8974.5761000000002</c:v>
                </c:pt>
                <c:pt idx="46">
                  <c:v>8979.0633999999991</c:v>
                </c:pt>
                <c:pt idx="47">
                  <c:v>8979.0633999999991</c:v>
                </c:pt>
                <c:pt idx="48">
                  <c:v>8975.4735999999994</c:v>
                </c:pt>
                <c:pt idx="49">
                  <c:v>8971.8837000000003</c:v>
                </c:pt>
                <c:pt idx="50">
                  <c:v>8975.4735999999994</c:v>
                </c:pt>
                <c:pt idx="51">
                  <c:v>8976.3709999999992</c:v>
                </c:pt>
                <c:pt idx="52">
                  <c:v>8978.1659</c:v>
                </c:pt>
                <c:pt idx="53">
                  <c:v>8977.2685000000001</c:v>
                </c:pt>
                <c:pt idx="54">
                  <c:v>8974.5761000000002</c:v>
                </c:pt>
                <c:pt idx="55">
                  <c:v>8975.4735999999994</c:v>
                </c:pt>
                <c:pt idx="56">
                  <c:v>8972.7811999999994</c:v>
                </c:pt>
                <c:pt idx="57">
                  <c:v>8975.4735999999994</c:v>
                </c:pt>
                <c:pt idx="58">
                  <c:v>8979.0633999999991</c:v>
                </c:pt>
                <c:pt idx="59">
                  <c:v>8974.5761000000002</c:v>
                </c:pt>
                <c:pt idx="60">
                  <c:v>8988.8672999999999</c:v>
                </c:pt>
                <c:pt idx="61">
                  <c:v>8987.9685000000009</c:v>
                </c:pt>
                <c:pt idx="62">
                  <c:v>8984.3732999999993</c:v>
                </c:pt>
                <c:pt idx="63">
                  <c:v>8984.3732999999993</c:v>
                </c:pt>
                <c:pt idx="64">
                  <c:v>8989.7661000000007</c:v>
                </c:pt>
                <c:pt idx="65">
                  <c:v>8989.7661000000007</c:v>
                </c:pt>
                <c:pt idx="66">
                  <c:v>8987.0697</c:v>
                </c:pt>
                <c:pt idx="67">
                  <c:v>8984.3732999999993</c:v>
                </c:pt>
                <c:pt idx="68">
                  <c:v>8987.9685000000009</c:v>
                </c:pt>
                <c:pt idx="69">
                  <c:v>8984.3732999999993</c:v>
                </c:pt>
                <c:pt idx="70">
                  <c:v>8992.4624000000003</c:v>
                </c:pt>
                <c:pt idx="71">
                  <c:v>8991.5637000000006</c:v>
                </c:pt>
                <c:pt idx="72">
                  <c:v>8989.7661000000007</c:v>
                </c:pt>
                <c:pt idx="73">
                  <c:v>8993.3611999999994</c:v>
                </c:pt>
                <c:pt idx="74">
                  <c:v>8989.7661000000007</c:v>
                </c:pt>
                <c:pt idx="75">
                  <c:v>8986.1708999999992</c:v>
                </c:pt>
                <c:pt idx="76">
                  <c:v>8987.9685000000009</c:v>
                </c:pt>
                <c:pt idx="77">
                  <c:v>8986.1708999999992</c:v>
                </c:pt>
                <c:pt idx="78">
                  <c:v>8987.0697</c:v>
                </c:pt>
                <c:pt idx="79">
                  <c:v>8987.0697</c:v>
                </c:pt>
                <c:pt idx="80">
                  <c:v>8987.9685000000009</c:v>
                </c:pt>
                <c:pt idx="81">
                  <c:v>8985.2721000000001</c:v>
                </c:pt>
                <c:pt idx="82">
                  <c:v>8985.2721000000001</c:v>
                </c:pt>
                <c:pt idx="83">
                  <c:v>8988.8672999999999</c:v>
                </c:pt>
                <c:pt idx="84">
                  <c:v>8991.5637000000006</c:v>
                </c:pt>
                <c:pt idx="85">
                  <c:v>8989.7661000000007</c:v>
                </c:pt>
                <c:pt idx="86">
                  <c:v>8991.5637000000006</c:v>
                </c:pt>
                <c:pt idx="87">
                  <c:v>8984.3732999999993</c:v>
                </c:pt>
                <c:pt idx="88">
                  <c:v>8990.6648999999998</c:v>
                </c:pt>
                <c:pt idx="89">
                  <c:v>8986.1708999999992</c:v>
                </c:pt>
                <c:pt idx="90">
                  <c:v>8991.5637000000006</c:v>
                </c:pt>
                <c:pt idx="91">
                  <c:v>8987.9685000000009</c:v>
                </c:pt>
                <c:pt idx="92">
                  <c:v>8985.2721000000001</c:v>
                </c:pt>
                <c:pt idx="93">
                  <c:v>8988.8672999999999</c:v>
                </c:pt>
                <c:pt idx="94">
                  <c:v>8992.4624000000003</c:v>
                </c:pt>
                <c:pt idx="95">
                  <c:v>8990.6648999999998</c:v>
                </c:pt>
                <c:pt idx="96">
                  <c:v>8990.6648999999998</c:v>
                </c:pt>
                <c:pt idx="97">
                  <c:v>8992.4624000000003</c:v>
                </c:pt>
                <c:pt idx="98">
                  <c:v>8992.4624000000003</c:v>
                </c:pt>
                <c:pt idx="99">
                  <c:v>8993.3611999999994</c:v>
                </c:pt>
                <c:pt idx="100">
                  <c:v>8992.4624000000003</c:v>
                </c:pt>
                <c:pt idx="101">
                  <c:v>8985.2721000000001</c:v>
                </c:pt>
                <c:pt idx="102">
                  <c:v>8989.7661000000007</c:v>
                </c:pt>
                <c:pt idx="103">
                  <c:v>8992.4624000000003</c:v>
                </c:pt>
                <c:pt idx="104">
                  <c:v>8991.5637000000006</c:v>
                </c:pt>
                <c:pt idx="105">
                  <c:v>8993.3611999999994</c:v>
                </c:pt>
                <c:pt idx="106">
                  <c:v>8987.0697</c:v>
                </c:pt>
                <c:pt idx="107">
                  <c:v>8985.2721000000001</c:v>
                </c:pt>
                <c:pt idx="108">
                  <c:v>8984.3732999999993</c:v>
                </c:pt>
                <c:pt idx="109">
                  <c:v>8991.5637000000006</c:v>
                </c:pt>
                <c:pt idx="110">
                  <c:v>8987.0697</c:v>
                </c:pt>
                <c:pt idx="111">
                  <c:v>8988.8672999999999</c:v>
                </c:pt>
                <c:pt idx="112">
                  <c:v>8987.9685000000009</c:v>
                </c:pt>
                <c:pt idx="113">
                  <c:v>8992.4624000000003</c:v>
                </c:pt>
                <c:pt idx="114">
                  <c:v>8992.4624000000003</c:v>
                </c:pt>
                <c:pt idx="115">
                  <c:v>8987.9685000000009</c:v>
                </c:pt>
                <c:pt idx="116">
                  <c:v>8984.3732999999993</c:v>
                </c:pt>
                <c:pt idx="117">
                  <c:v>8990.6648999999998</c:v>
                </c:pt>
                <c:pt idx="118">
                  <c:v>8984.3732999999993</c:v>
                </c:pt>
                <c:pt idx="119">
                  <c:v>8988.8672999999999</c:v>
                </c:pt>
                <c:pt idx="120">
                  <c:v>8969.2675999999992</c:v>
                </c:pt>
                <c:pt idx="121">
                  <c:v>8970.1643999999997</c:v>
                </c:pt>
                <c:pt idx="122">
                  <c:v>8980.0295999999998</c:v>
                </c:pt>
                <c:pt idx="123">
                  <c:v>8971.0612999999994</c:v>
                </c:pt>
                <c:pt idx="124">
                  <c:v>8976.4423000000006</c:v>
                </c:pt>
                <c:pt idx="125">
                  <c:v>8980.9264999999996</c:v>
                </c:pt>
                <c:pt idx="126">
                  <c:v>8974.6486000000004</c:v>
                </c:pt>
                <c:pt idx="127">
                  <c:v>8972.8549000000003</c:v>
                </c:pt>
                <c:pt idx="128">
                  <c:v>8967.4739000000009</c:v>
                </c:pt>
                <c:pt idx="129">
                  <c:v>8980.0295999999998</c:v>
                </c:pt>
                <c:pt idx="130">
                  <c:v>8968.3706999999995</c:v>
                </c:pt>
                <c:pt idx="131">
                  <c:v>8967.4739000000009</c:v>
                </c:pt>
                <c:pt idx="132">
                  <c:v>8980.0295999999998</c:v>
                </c:pt>
                <c:pt idx="133">
                  <c:v>8979.1327999999994</c:v>
                </c:pt>
                <c:pt idx="134">
                  <c:v>8970.1643999999997</c:v>
                </c:pt>
                <c:pt idx="135">
                  <c:v>8971.0612999999994</c:v>
                </c:pt>
                <c:pt idx="136">
                  <c:v>8974.6486000000004</c:v>
                </c:pt>
                <c:pt idx="137">
                  <c:v>8965.6802000000007</c:v>
                </c:pt>
                <c:pt idx="138">
                  <c:v>8980.9264999999996</c:v>
                </c:pt>
                <c:pt idx="139">
                  <c:v>8980.9264999999996</c:v>
                </c:pt>
                <c:pt idx="140">
                  <c:v>8978.2358999999997</c:v>
                </c:pt>
                <c:pt idx="141">
                  <c:v>8972.8549000000003</c:v>
                </c:pt>
                <c:pt idx="142">
                  <c:v>8966.5771000000004</c:v>
                </c:pt>
                <c:pt idx="143">
                  <c:v>8978.2358999999997</c:v>
                </c:pt>
                <c:pt idx="144">
                  <c:v>8975.5454000000009</c:v>
                </c:pt>
                <c:pt idx="145">
                  <c:v>8975.5454000000009</c:v>
                </c:pt>
                <c:pt idx="146">
                  <c:v>8965.6802000000007</c:v>
                </c:pt>
                <c:pt idx="147">
                  <c:v>8980.0295999999998</c:v>
                </c:pt>
                <c:pt idx="148">
                  <c:v>8972.8549000000003</c:v>
                </c:pt>
                <c:pt idx="149">
                  <c:v>8973.7518</c:v>
                </c:pt>
                <c:pt idx="150">
                  <c:v>8974.6486000000004</c:v>
                </c:pt>
                <c:pt idx="151">
                  <c:v>8976.4423000000006</c:v>
                </c:pt>
                <c:pt idx="152">
                  <c:v>8971.9580999999998</c:v>
                </c:pt>
                <c:pt idx="153">
                  <c:v>8965.6802000000007</c:v>
                </c:pt>
                <c:pt idx="154">
                  <c:v>8977.3390999999992</c:v>
                </c:pt>
                <c:pt idx="155">
                  <c:v>8976.4423000000006</c:v>
                </c:pt>
                <c:pt idx="156">
                  <c:v>8971.9580999999998</c:v>
                </c:pt>
                <c:pt idx="157">
                  <c:v>8966.5771000000004</c:v>
                </c:pt>
                <c:pt idx="158">
                  <c:v>8978.2358999999997</c:v>
                </c:pt>
                <c:pt idx="159">
                  <c:v>8971.9580999999998</c:v>
                </c:pt>
                <c:pt idx="160">
                  <c:v>8968.3706999999995</c:v>
                </c:pt>
                <c:pt idx="161">
                  <c:v>8971.0612999999994</c:v>
                </c:pt>
                <c:pt idx="162">
                  <c:v>8969.2675999999992</c:v>
                </c:pt>
                <c:pt idx="163">
                  <c:v>8978.2358999999997</c:v>
                </c:pt>
                <c:pt idx="164">
                  <c:v>8972.8549000000003</c:v>
                </c:pt>
                <c:pt idx="165">
                  <c:v>8966.5771000000004</c:v>
                </c:pt>
                <c:pt idx="166">
                  <c:v>8974.6486000000004</c:v>
                </c:pt>
                <c:pt idx="167">
                  <c:v>8974.6486000000004</c:v>
                </c:pt>
                <c:pt idx="168">
                  <c:v>8971.9580999999998</c:v>
                </c:pt>
                <c:pt idx="169">
                  <c:v>8973.7518</c:v>
                </c:pt>
                <c:pt idx="170">
                  <c:v>8979.1327999999994</c:v>
                </c:pt>
                <c:pt idx="171">
                  <c:v>8974.6486000000004</c:v>
                </c:pt>
                <c:pt idx="172">
                  <c:v>8980.0295999999998</c:v>
                </c:pt>
                <c:pt idx="173">
                  <c:v>8980.0295999999998</c:v>
                </c:pt>
                <c:pt idx="174">
                  <c:v>8980.9264999999996</c:v>
                </c:pt>
                <c:pt idx="175">
                  <c:v>8976.4423000000006</c:v>
                </c:pt>
                <c:pt idx="176">
                  <c:v>8976.4423000000006</c:v>
                </c:pt>
                <c:pt idx="177">
                  <c:v>8976.4423000000006</c:v>
                </c:pt>
                <c:pt idx="178">
                  <c:v>8964.7834000000003</c:v>
                </c:pt>
                <c:pt idx="179">
                  <c:v>8967.4739000000009</c:v>
                </c:pt>
                <c:pt idx="180">
                  <c:v>8952.9385999999995</c:v>
                </c:pt>
                <c:pt idx="181">
                  <c:v>8929.7005000000008</c:v>
                </c:pt>
                <c:pt idx="182">
                  <c:v>8949.3634999999995</c:v>
                </c:pt>
                <c:pt idx="183">
                  <c:v>8949.3634999999995</c:v>
                </c:pt>
                <c:pt idx="184">
                  <c:v>8947.5758999999998</c:v>
                </c:pt>
                <c:pt idx="185">
                  <c:v>8937.7443999999996</c:v>
                </c:pt>
                <c:pt idx="186">
                  <c:v>8939.5319999999992</c:v>
                </c:pt>
                <c:pt idx="187">
                  <c:v>8937.7443999999996</c:v>
                </c:pt>
                <c:pt idx="188">
                  <c:v>8940.4256999999998</c:v>
                </c:pt>
                <c:pt idx="189">
                  <c:v>8948.4696999999996</c:v>
                </c:pt>
                <c:pt idx="190">
                  <c:v>8953.8323999999993</c:v>
                </c:pt>
                <c:pt idx="191">
                  <c:v>8937.7443999999996</c:v>
                </c:pt>
                <c:pt idx="192">
                  <c:v>8937.7443999999996</c:v>
                </c:pt>
                <c:pt idx="193">
                  <c:v>8950.2572999999993</c:v>
                </c:pt>
                <c:pt idx="194">
                  <c:v>8942.2132999999994</c:v>
                </c:pt>
                <c:pt idx="195">
                  <c:v>8944.0007999999998</c:v>
                </c:pt>
                <c:pt idx="196">
                  <c:v>8930.5941999999995</c:v>
                </c:pt>
                <c:pt idx="197">
                  <c:v>8951.1509999999998</c:v>
                </c:pt>
                <c:pt idx="198">
                  <c:v>8938.6381999999994</c:v>
                </c:pt>
                <c:pt idx="199">
                  <c:v>8953.8323999999993</c:v>
                </c:pt>
                <c:pt idx="200">
                  <c:v>8949.3634999999995</c:v>
                </c:pt>
                <c:pt idx="201">
                  <c:v>8941.3194999999996</c:v>
                </c:pt>
                <c:pt idx="202">
                  <c:v>8952.0447999999997</c:v>
                </c:pt>
                <c:pt idx="203">
                  <c:v>8942.2132999999994</c:v>
                </c:pt>
                <c:pt idx="204">
                  <c:v>8930.5941999999995</c:v>
                </c:pt>
                <c:pt idx="205">
                  <c:v>8951.1509999999998</c:v>
                </c:pt>
                <c:pt idx="206">
                  <c:v>8939.5319999999992</c:v>
                </c:pt>
                <c:pt idx="207">
                  <c:v>8952.9385999999995</c:v>
                </c:pt>
                <c:pt idx="208">
                  <c:v>8946.6821999999993</c:v>
                </c:pt>
                <c:pt idx="209">
                  <c:v>8930.5941999999995</c:v>
                </c:pt>
                <c:pt idx="210">
                  <c:v>8928.8066999999992</c:v>
                </c:pt>
                <c:pt idx="211">
                  <c:v>8952.9385999999995</c:v>
                </c:pt>
                <c:pt idx="212">
                  <c:v>8932.3817999999992</c:v>
                </c:pt>
                <c:pt idx="213">
                  <c:v>8944.0007999999998</c:v>
                </c:pt>
                <c:pt idx="214">
                  <c:v>8950.2572999999993</c:v>
                </c:pt>
                <c:pt idx="215">
                  <c:v>8947.5758999999998</c:v>
                </c:pt>
                <c:pt idx="216">
                  <c:v>8931.4879999999994</c:v>
                </c:pt>
                <c:pt idx="217">
                  <c:v>8933.2754999999997</c:v>
                </c:pt>
                <c:pt idx="218">
                  <c:v>8936.8505999999998</c:v>
                </c:pt>
                <c:pt idx="219">
                  <c:v>8931.4879999999994</c:v>
                </c:pt>
                <c:pt idx="220">
                  <c:v>8942.2132999999994</c:v>
                </c:pt>
                <c:pt idx="221">
                  <c:v>8944.0007999999998</c:v>
                </c:pt>
                <c:pt idx="222">
                  <c:v>8940.4256999999998</c:v>
                </c:pt>
                <c:pt idx="223">
                  <c:v>8930.5941999999995</c:v>
                </c:pt>
                <c:pt idx="224">
                  <c:v>8935.9568999999992</c:v>
                </c:pt>
                <c:pt idx="225">
                  <c:v>8928.8066999999992</c:v>
                </c:pt>
                <c:pt idx="226">
                  <c:v>8932.3817999999992</c:v>
                </c:pt>
                <c:pt idx="227">
                  <c:v>8944.0007999999998</c:v>
                </c:pt>
                <c:pt idx="228">
                  <c:v>8950.2572999999993</c:v>
                </c:pt>
                <c:pt idx="229">
                  <c:v>8935.0630999999994</c:v>
                </c:pt>
                <c:pt idx="230">
                  <c:v>8947.5758999999998</c:v>
                </c:pt>
                <c:pt idx="231">
                  <c:v>8939.5319999999992</c:v>
                </c:pt>
                <c:pt idx="232">
                  <c:v>8929.7005000000008</c:v>
                </c:pt>
                <c:pt idx="233">
                  <c:v>8932.3817999999992</c:v>
                </c:pt>
                <c:pt idx="234">
                  <c:v>8953.8323999999993</c:v>
                </c:pt>
                <c:pt idx="235">
                  <c:v>8935.0630999999994</c:v>
                </c:pt>
                <c:pt idx="236">
                  <c:v>8953.8323999999993</c:v>
                </c:pt>
                <c:pt idx="237">
                  <c:v>8931.4879999999994</c:v>
                </c:pt>
                <c:pt idx="238">
                  <c:v>8928.8066999999992</c:v>
                </c:pt>
                <c:pt idx="239">
                  <c:v>8949.3634999999995</c:v>
                </c:pt>
              </c:numCache>
            </c:numRef>
          </c:yVal>
          <c:smooth val="0"/>
        </c:ser>
        <c:ser>
          <c:idx val="2"/>
          <c:order val="2"/>
          <c:tx>
            <c:v>Dato Final</c:v>
          </c:tx>
          <c:spPr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Hoja3!$A$2:$A$49</c:f>
              <c:numCache>
                <c:formatCode>yyyy\-mm\-dd\ hh:mm:ss</c:formatCode>
                <c:ptCount val="48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</c:numCache>
            </c:numRef>
          </c:xVal>
          <c:yVal>
            <c:numRef>
              <c:f>Hoja3!$F$2:$F$49</c:f>
              <c:numCache>
                <c:formatCode>General</c:formatCode>
                <c:ptCount val="48"/>
                <c:pt idx="0">
                  <c:v>8969.4702000000016</c:v>
                </c:pt>
                <c:pt idx="1">
                  <c:v>8970.5726000000013</c:v>
                </c:pt>
                <c:pt idx="2">
                  <c:v>8971.6750000000011</c:v>
                </c:pt>
                <c:pt idx="3">
                  <c:v>8972.7774000000009</c:v>
                </c:pt>
                <c:pt idx="4">
                  <c:v>8973.8798000000006</c:v>
                </c:pt>
                <c:pt idx="5" formatCode="0.0000">
                  <c:v>8974.9822000000004</c:v>
                </c:pt>
                <c:pt idx="6">
                  <c:v>8976.0846000000001</c:v>
                </c:pt>
                <c:pt idx="7">
                  <c:v>8977.1869999999999</c:v>
                </c:pt>
                <c:pt idx="8">
                  <c:v>8978.2893999999997</c:v>
                </c:pt>
                <c:pt idx="9">
                  <c:v>8979.3917999999994</c:v>
                </c:pt>
                <c:pt idx="10">
                  <c:v>8980.4941999999992</c:v>
                </c:pt>
                <c:pt idx="11">
                  <c:v>8981.5965999999989</c:v>
                </c:pt>
                <c:pt idx="12">
                  <c:v>8986.8063999999977</c:v>
                </c:pt>
                <c:pt idx="13">
                  <c:v>8987.9087999999974</c:v>
                </c:pt>
                <c:pt idx="14">
                  <c:v>8989.0111999999972</c:v>
                </c:pt>
                <c:pt idx="15">
                  <c:v>8990.1135999999969</c:v>
                </c:pt>
                <c:pt idx="16">
                  <c:v>8991.2159999999967</c:v>
                </c:pt>
                <c:pt idx="17">
                  <c:v>8992.3185999999987</c:v>
                </c:pt>
                <c:pt idx="18">
                  <c:v>8991.0739999999987</c:v>
                </c:pt>
                <c:pt idx="19">
                  <c:v>8989.8293999999987</c:v>
                </c:pt>
                <c:pt idx="20">
                  <c:v>8988.5847999999987</c:v>
                </c:pt>
                <c:pt idx="21">
                  <c:v>8987.3401999999987</c:v>
                </c:pt>
                <c:pt idx="22">
                  <c:v>8986.0955999999987</c:v>
                </c:pt>
                <c:pt idx="23">
                  <c:v>8984.8509999999987</c:v>
                </c:pt>
                <c:pt idx="24">
                  <c:v>8983.223899999999</c:v>
                </c:pt>
                <c:pt idx="25">
                  <c:v>8981.9792999999991</c:v>
                </c:pt>
                <c:pt idx="26">
                  <c:v>8980.7346999999991</c:v>
                </c:pt>
                <c:pt idx="27">
                  <c:v>8979.4900999999991</c:v>
                </c:pt>
                <c:pt idx="28">
                  <c:v>8978.2454999999991</c:v>
                </c:pt>
                <c:pt idx="29">
                  <c:v>8977.0001999999986</c:v>
                </c:pt>
                <c:pt idx="30">
                  <c:v>8974.2974999999988</c:v>
                </c:pt>
                <c:pt idx="31">
                  <c:v>8971.5947999999989</c:v>
                </c:pt>
                <c:pt idx="32">
                  <c:v>8968.8920999999991</c:v>
                </c:pt>
                <c:pt idx="33">
                  <c:v>8966.1893999999993</c:v>
                </c:pt>
                <c:pt idx="34">
                  <c:v>8963.4866999999995</c:v>
                </c:pt>
                <c:pt idx="35">
                  <c:v>8960.7839999999997</c:v>
                </c:pt>
                <c:pt idx="36">
                  <c:v>8944.7874000000011</c:v>
                </c:pt>
                <c:pt idx="37">
                  <c:v>8942.0847000000012</c:v>
                </c:pt>
                <c:pt idx="38">
                  <c:v>8939.3820000000014</c:v>
                </c:pt>
                <c:pt idx="39">
                  <c:v>8936.6793000000016</c:v>
                </c:pt>
                <c:pt idx="40">
                  <c:v>8933.9766000000018</c:v>
                </c:pt>
                <c:pt idx="41">
                  <c:v>8931.2738000000008</c:v>
                </c:pt>
                <c:pt idx="42">
                  <c:v>8935.1263000000017</c:v>
                </c:pt>
                <c:pt idx="43">
                  <c:v>8938.9788000000026</c:v>
                </c:pt>
                <c:pt idx="44">
                  <c:v>8942.8313000000035</c:v>
                </c:pt>
                <c:pt idx="45">
                  <c:v>8946.6838000000043</c:v>
                </c:pt>
                <c:pt idx="47">
                  <c:v>8954.3888000000061</c:v>
                </c:pt>
              </c:numCache>
            </c:numRef>
          </c:yVal>
          <c:smooth val="0"/>
        </c:ser>
        <c:ser>
          <c:idx val="3"/>
          <c:order val="3"/>
          <c:tx>
            <c:v>2do. Calculo</c:v>
          </c:tx>
          <c:spPr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Hoja3!$A$2:$A$49</c:f>
              <c:numCache>
                <c:formatCode>yyyy\-mm\-dd\ hh:mm:ss</c:formatCode>
                <c:ptCount val="48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</c:numCache>
            </c:numRef>
          </c:xVal>
          <c:yVal>
            <c:numRef>
              <c:f>Hoja3!$D$2:$D$49</c:f>
              <c:numCache>
                <c:formatCode>General</c:formatCode>
                <c:ptCount val="48"/>
                <c:pt idx="0">
                  <c:v>8970.0214000000014</c:v>
                </c:pt>
                <c:pt idx="1">
                  <c:v>8971.1238000000012</c:v>
                </c:pt>
                <c:pt idx="2">
                  <c:v>8972.226200000001</c:v>
                </c:pt>
                <c:pt idx="3">
                  <c:v>8973.3286000000007</c:v>
                </c:pt>
                <c:pt idx="4">
                  <c:v>8974.4310000000005</c:v>
                </c:pt>
                <c:pt idx="5" formatCode="0.0000">
                  <c:v>8975.5334000000003</c:v>
                </c:pt>
                <c:pt idx="6">
                  <c:v>8976.6358</c:v>
                </c:pt>
                <c:pt idx="7">
                  <c:v>8977.7381999999998</c:v>
                </c:pt>
                <c:pt idx="8">
                  <c:v>8978.8405999999995</c:v>
                </c:pt>
                <c:pt idx="9">
                  <c:v>8979.9429999999993</c:v>
                </c:pt>
                <c:pt idx="10">
                  <c:v>8981.0453999999991</c:v>
                </c:pt>
                <c:pt idx="11">
                  <c:v>8982.1477999999988</c:v>
                </c:pt>
                <c:pt idx="12">
                  <c:v>8983.2501999999986</c:v>
                </c:pt>
                <c:pt idx="13">
                  <c:v>8984.3525999999983</c:v>
                </c:pt>
                <c:pt idx="14">
                  <c:v>8985.4549999999981</c:v>
                </c:pt>
                <c:pt idx="15">
                  <c:v>8986.5573999999979</c:v>
                </c:pt>
                <c:pt idx="16">
                  <c:v>8987.6597999999976</c:v>
                </c:pt>
                <c:pt idx="17" formatCode="0.0000">
                  <c:v>8988.7623999999996</c:v>
                </c:pt>
                <c:pt idx="18">
                  <c:v>8987.5177999999996</c:v>
                </c:pt>
                <c:pt idx="19">
                  <c:v>8986.2731999999996</c:v>
                </c:pt>
                <c:pt idx="20">
                  <c:v>8985.0285999999996</c:v>
                </c:pt>
                <c:pt idx="21">
                  <c:v>8983.7839999999997</c:v>
                </c:pt>
                <c:pt idx="22">
                  <c:v>8982.5393999999997</c:v>
                </c:pt>
                <c:pt idx="23">
                  <c:v>8981.2947999999997</c:v>
                </c:pt>
                <c:pt idx="24">
                  <c:v>8980.0501999999997</c:v>
                </c:pt>
                <c:pt idx="25">
                  <c:v>8978.8055999999997</c:v>
                </c:pt>
                <c:pt idx="26">
                  <c:v>8977.5609999999997</c:v>
                </c:pt>
                <c:pt idx="27">
                  <c:v>8976.3163999999997</c:v>
                </c:pt>
                <c:pt idx="28">
                  <c:v>8975.0717999999997</c:v>
                </c:pt>
                <c:pt idx="29" formatCode="0.0000">
                  <c:v>8973.8264999999992</c:v>
                </c:pt>
                <c:pt idx="30">
                  <c:v>8971.1237999999994</c:v>
                </c:pt>
                <c:pt idx="31">
                  <c:v>8968.4210999999996</c:v>
                </c:pt>
                <c:pt idx="32">
                  <c:v>8965.7183999999997</c:v>
                </c:pt>
                <c:pt idx="33">
                  <c:v>8963.0156999999999</c:v>
                </c:pt>
                <c:pt idx="34">
                  <c:v>8960.3130000000001</c:v>
                </c:pt>
                <c:pt idx="35">
                  <c:v>8957.6103000000003</c:v>
                </c:pt>
                <c:pt idx="36">
                  <c:v>8954.9076000000005</c:v>
                </c:pt>
                <c:pt idx="37">
                  <c:v>8952.2049000000006</c:v>
                </c:pt>
                <c:pt idx="38">
                  <c:v>8949.5022000000008</c:v>
                </c:pt>
                <c:pt idx="39">
                  <c:v>8946.799500000001</c:v>
                </c:pt>
                <c:pt idx="40">
                  <c:v>8944.0968000000012</c:v>
                </c:pt>
                <c:pt idx="41" formatCode="0.0000">
                  <c:v>8941.3940000000002</c:v>
                </c:pt>
                <c:pt idx="42">
                  <c:v>8945.2465000000011</c:v>
                </c:pt>
                <c:pt idx="43">
                  <c:v>8949.099000000002</c:v>
                </c:pt>
                <c:pt idx="44">
                  <c:v>8952.9515000000029</c:v>
                </c:pt>
                <c:pt idx="45">
                  <c:v>8956.8040000000037</c:v>
                </c:pt>
                <c:pt idx="46">
                  <c:v>8960.6565000000046</c:v>
                </c:pt>
                <c:pt idx="47">
                  <c:v>8964.5090000000055</c:v>
                </c:pt>
              </c:numCache>
            </c:numRef>
          </c:yVal>
          <c:smooth val="0"/>
        </c:ser>
        <c:ser>
          <c:idx val="4"/>
          <c:order val="4"/>
          <c:tx>
            <c:v>1er. Calculo</c:v>
          </c:tx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Hoja3!$A$2:$A$49</c:f>
              <c:numCache>
                <c:formatCode>yyyy\-mm\-dd\ hh:mm:ss</c:formatCode>
                <c:ptCount val="48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</c:numCache>
            </c:numRef>
          </c:xVal>
          <c:yVal>
            <c:numRef>
              <c:f>Hoja3!$B$2:$B$49</c:f>
              <c:numCache>
                <c:formatCode>0.0000</c:formatCode>
                <c:ptCount val="48"/>
                <c:pt idx="0">
                  <c:v>8975.5334000000003</c:v>
                </c:pt>
                <c:pt idx="1">
                  <c:v>8975.5334000000003</c:v>
                </c:pt>
                <c:pt idx="2">
                  <c:v>8975.5334000000003</c:v>
                </c:pt>
                <c:pt idx="3">
                  <c:v>8975.5334000000003</c:v>
                </c:pt>
                <c:pt idx="4">
                  <c:v>8975.5334000000003</c:v>
                </c:pt>
                <c:pt idx="5">
                  <c:v>8975.5334000000003</c:v>
                </c:pt>
                <c:pt idx="6">
                  <c:v>8975.5334000000003</c:v>
                </c:pt>
                <c:pt idx="7">
                  <c:v>8975.5334000000003</c:v>
                </c:pt>
                <c:pt idx="8">
                  <c:v>8975.5334000000003</c:v>
                </c:pt>
                <c:pt idx="9">
                  <c:v>8975.5334000000003</c:v>
                </c:pt>
                <c:pt idx="10">
                  <c:v>8975.5334000000003</c:v>
                </c:pt>
                <c:pt idx="11">
                  <c:v>8975.5334000000003</c:v>
                </c:pt>
                <c:pt idx="12">
                  <c:v>8988.7623999999996</c:v>
                </c:pt>
                <c:pt idx="13">
                  <c:v>8988.7623999999996</c:v>
                </c:pt>
                <c:pt idx="14">
                  <c:v>8988.7623999999996</c:v>
                </c:pt>
                <c:pt idx="15">
                  <c:v>8988.7623999999996</c:v>
                </c:pt>
                <c:pt idx="16">
                  <c:v>8988.7623999999996</c:v>
                </c:pt>
                <c:pt idx="17">
                  <c:v>8988.7623999999996</c:v>
                </c:pt>
                <c:pt idx="18">
                  <c:v>8988.7623999999996</c:v>
                </c:pt>
                <c:pt idx="19">
                  <c:v>8988.7623999999996</c:v>
                </c:pt>
                <c:pt idx="20">
                  <c:v>8988.7623999999996</c:v>
                </c:pt>
                <c:pt idx="21">
                  <c:v>8988.7623999999996</c:v>
                </c:pt>
                <c:pt idx="22">
                  <c:v>8988.7623999999996</c:v>
                </c:pt>
                <c:pt idx="23">
                  <c:v>8988.7623999999996</c:v>
                </c:pt>
                <c:pt idx="24">
                  <c:v>8973.8264999999992</c:v>
                </c:pt>
                <c:pt idx="25">
                  <c:v>8973.8264999999992</c:v>
                </c:pt>
                <c:pt idx="26">
                  <c:v>8973.8264999999992</c:v>
                </c:pt>
                <c:pt idx="27">
                  <c:v>8973.8264999999992</c:v>
                </c:pt>
                <c:pt idx="28">
                  <c:v>8973.8264999999992</c:v>
                </c:pt>
                <c:pt idx="29">
                  <c:v>8973.8264999999992</c:v>
                </c:pt>
                <c:pt idx="30">
                  <c:v>8973.8264999999992</c:v>
                </c:pt>
                <c:pt idx="31">
                  <c:v>8973.8264999999992</c:v>
                </c:pt>
                <c:pt idx="32">
                  <c:v>8973.8264999999992</c:v>
                </c:pt>
                <c:pt idx="33">
                  <c:v>8973.8264999999992</c:v>
                </c:pt>
                <c:pt idx="34">
                  <c:v>8973.8264999999992</c:v>
                </c:pt>
                <c:pt idx="35">
                  <c:v>8973.8264999999992</c:v>
                </c:pt>
                <c:pt idx="36">
                  <c:v>8941.3940000000002</c:v>
                </c:pt>
                <c:pt idx="37">
                  <c:v>8941.3940000000002</c:v>
                </c:pt>
                <c:pt idx="38">
                  <c:v>8941.3940000000002</c:v>
                </c:pt>
                <c:pt idx="39">
                  <c:v>8941.3940000000002</c:v>
                </c:pt>
                <c:pt idx="40">
                  <c:v>8941.3940000000002</c:v>
                </c:pt>
                <c:pt idx="41">
                  <c:v>8941.3940000000002</c:v>
                </c:pt>
                <c:pt idx="42">
                  <c:v>8941.3940000000002</c:v>
                </c:pt>
                <c:pt idx="43">
                  <c:v>8941.3940000000002</c:v>
                </c:pt>
                <c:pt idx="44">
                  <c:v>8941.3940000000002</c:v>
                </c:pt>
                <c:pt idx="45">
                  <c:v>8941.3940000000002</c:v>
                </c:pt>
                <c:pt idx="46">
                  <c:v>8941.3940000000002</c:v>
                </c:pt>
                <c:pt idx="47">
                  <c:v>8941.3940000000002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01424"/>
        <c:axId val="269701984"/>
      </c:scatterChart>
      <c:valAx>
        <c:axId val="269701424"/>
        <c:scaling>
          <c:orientation val="minMax"/>
          <c:max val="42735.375"/>
          <c:min val="42735.208333333299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hh:mm:ss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s-CO"/>
          </a:p>
        </c:txPr>
        <c:crossAx val="269701984"/>
        <c:crossesAt val="0"/>
        <c:crossBetween val="midCat"/>
        <c:majorUnit val="4.1666666666666699E-2"/>
      </c:valAx>
      <c:valAx>
        <c:axId val="269701984"/>
        <c:scaling>
          <c:orientation val="minMax"/>
          <c:max val="9000"/>
          <c:min val="8920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s-CO"/>
          </a:p>
        </c:txPr>
        <c:crossAx val="269701424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2"/>
          <c:tx>
            <c:strRef>
              <c:f>'Modelo ajustado'!$F$1</c:f>
              <c:strCache>
                <c:ptCount val="1"/>
                <c:pt idx="0">
                  <c:v>DATO FINAL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'Modelo ajustado'!$A$2:$A$61</c:f>
              <c:numCache>
                <c:formatCode>yyyy\-mm\-dd\ hh:mm:ss</c:formatCode>
                <c:ptCount val="60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  <c:pt idx="48">
                  <c:v>42735.378472222197</c:v>
                </c:pt>
                <c:pt idx="49">
                  <c:v>42735.381944444402</c:v>
                </c:pt>
                <c:pt idx="50">
                  <c:v>42735.385416666599</c:v>
                </c:pt>
                <c:pt idx="51">
                  <c:v>42735.388888888803</c:v>
                </c:pt>
                <c:pt idx="52">
                  <c:v>42735.392361111</c:v>
                </c:pt>
                <c:pt idx="53">
                  <c:v>42735.395833333198</c:v>
                </c:pt>
                <c:pt idx="54">
                  <c:v>42735.399305555402</c:v>
                </c:pt>
                <c:pt idx="55">
                  <c:v>42735.402777777599</c:v>
                </c:pt>
                <c:pt idx="56">
                  <c:v>42735.406249999804</c:v>
                </c:pt>
                <c:pt idx="57">
                  <c:v>42735.409722222001</c:v>
                </c:pt>
                <c:pt idx="58">
                  <c:v>42735.413194444198</c:v>
                </c:pt>
                <c:pt idx="59">
                  <c:v>42735.416666666402</c:v>
                </c:pt>
              </c:numCache>
            </c:numRef>
          </c:xVal>
          <c:yVal>
            <c:numRef>
              <c:f>'Modelo ajustado'!$F$2:$F$61</c:f>
              <c:numCache>
                <c:formatCode>General</c:formatCode>
                <c:ptCount val="60"/>
                <c:pt idx="0">
                  <c:v>8862.6904943002337</c:v>
                </c:pt>
                <c:pt idx="1">
                  <c:v>8896.1873124074591</c:v>
                </c:pt>
                <c:pt idx="2">
                  <c:v>9102.3441300077775</c:v>
                </c:pt>
                <c:pt idx="3">
                  <c:v>8845.8196511795213</c:v>
                </c:pt>
                <c:pt idx="4">
                  <c:v>8957.0607487552807</c:v>
                </c:pt>
                <c:pt idx="5">
                  <c:v>8905.0423575633213</c:v>
                </c:pt>
                <c:pt idx="6">
                  <c:v>8918.5782630822905</c:v>
                </c:pt>
                <c:pt idx="7">
                  <c:v>8976.0980183404117</c:v>
                </c:pt>
                <c:pt idx="8">
                  <c:v>9100.0062056401202</c:v>
                </c:pt>
                <c:pt idx="9">
                  <c:v>9039.5490350971777</c:v>
                </c:pt>
                <c:pt idx="10">
                  <c:v>8916.8956591654714</c:v>
                </c:pt>
                <c:pt idx="11">
                  <c:v>9186.1289244609525</c:v>
                </c:pt>
                <c:pt idx="12">
                  <c:v>9112.0543041305136</c:v>
                </c:pt>
                <c:pt idx="13">
                  <c:v>8886.685536119463</c:v>
                </c:pt>
                <c:pt idx="14">
                  <c:v>9114.558111287206</c:v>
                </c:pt>
                <c:pt idx="15">
                  <c:v>9116.6142224487739</c:v>
                </c:pt>
                <c:pt idx="16">
                  <c:v>9076.5187087189297</c:v>
                </c:pt>
                <c:pt idx="17">
                  <c:v>9125.1344056967246</c:v>
                </c:pt>
                <c:pt idx="18">
                  <c:v>8964.4051620345781</c:v>
                </c:pt>
                <c:pt idx="19">
                  <c:v>8852.1062552489093</c:v>
                </c:pt>
                <c:pt idx="20">
                  <c:v>9076.8441607741806</c:v>
                </c:pt>
                <c:pt idx="21">
                  <c:v>8942.0294358498031</c:v>
                </c:pt>
                <c:pt idx="22">
                  <c:v>8818.0420740466834</c:v>
                </c:pt>
                <c:pt idx="23">
                  <c:v>8780.1564236442155</c:v>
                </c:pt>
                <c:pt idx="24">
                  <c:v>8865.0251224824897</c:v>
                </c:pt>
                <c:pt idx="25">
                  <c:v>9039.0597283784919</c:v>
                </c:pt>
                <c:pt idx="26">
                  <c:v>9044.3459527615341</c:v>
                </c:pt>
                <c:pt idx="27">
                  <c:v>9035.105208770723</c:v>
                </c:pt>
                <c:pt idx="28">
                  <c:v>8964.6610955154028</c:v>
                </c:pt>
                <c:pt idx="29">
                  <c:v>8730.9094811048126</c:v>
                </c:pt>
                <c:pt idx="30">
                  <c:v>9028.6619359115557</c:v>
                </c:pt>
                <c:pt idx="31">
                  <c:v>8975.3523580904366</c:v>
                </c:pt>
                <c:pt idx="32">
                  <c:v>9025.3555456315898</c:v>
                </c:pt>
                <c:pt idx="33">
                  <c:v>8890.6591027511822</c:v>
                </c:pt>
                <c:pt idx="34">
                  <c:v>9045.6317161973493</c:v>
                </c:pt>
                <c:pt idx="35">
                  <c:v>9041.1507524044409</c:v>
                </c:pt>
                <c:pt idx="36">
                  <c:v>9084.6508664594476</c:v>
                </c:pt>
                <c:pt idx="37">
                  <c:v>8953.6858237440811</c:v>
                </c:pt>
                <c:pt idx="38">
                  <c:v>9110.5140070185207</c:v>
                </c:pt>
                <c:pt idx="39">
                  <c:v>9064.9194681426743</c:v>
                </c:pt>
                <c:pt idx="40">
                  <c:v>8994.0793570533206</c:v>
                </c:pt>
                <c:pt idx="41">
                  <c:v>8851.0065670789299</c:v>
                </c:pt>
                <c:pt idx="42">
                  <c:v>8796.1500972586291</c:v>
                </c:pt>
                <c:pt idx="43">
                  <c:v>8813.7746090528162</c:v>
                </c:pt>
                <c:pt idx="44">
                  <c:v>9017.8628127933134</c:v>
                </c:pt>
                <c:pt idx="45">
                  <c:v>8839.1232089638579</c:v>
                </c:pt>
                <c:pt idx="46">
                  <c:v>8985.9163550025805</c:v>
                </c:pt>
                <c:pt idx="47">
                  <c:v>8785.0448274318005</c:v>
                </c:pt>
                <c:pt idx="48">
                  <c:v>9150.4184164267608</c:v>
                </c:pt>
                <c:pt idx="49">
                  <c:v>8852.4421233795838</c:v>
                </c:pt>
                <c:pt idx="50">
                  <c:v>9133.033491138327</c:v>
                </c:pt>
                <c:pt idx="51">
                  <c:v>8932.2483546917283</c:v>
                </c:pt>
                <c:pt idx="52">
                  <c:v>8929.6082034619358</c:v>
                </c:pt>
                <c:pt idx="53">
                  <c:v>9135.8591572888436</c:v>
                </c:pt>
                <c:pt idx="54">
                  <c:v>8851.4644828238652</c:v>
                </c:pt>
                <c:pt idx="55">
                  <c:v>8843.9534863499939</c:v>
                </c:pt>
                <c:pt idx="56">
                  <c:v>8855.1558183827074</c:v>
                </c:pt>
                <c:pt idx="57">
                  <c:v>9137.3095649113202</c:v>
                </c:pt>
                <c:pt idx="58">
                  <c:v>9186.8577006249889</c:v>
                </c:pt>
                <c:pt idx="59">
                  <c:v>8843.1432005199476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06464"/>
        <c:axId val="268738672"/>
      </c:scatterChart>
      <c:scatterChart>
        <c:scatterStyle val="lineMarker"/>
        <c:varyColors val="0"/>
        <c:ser>
          <c:idx val="0"/>
          <c:order val="0"/>
          <c:tx>
            <c:strRef>
              <c:f>'Modelo ajustado'!$B$1</c:f>
              <c:strCache>
                <c:ptCount val="1"/>
                <c:pt idx="0">
                  <c:v>1ER. CALCULO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'Modelo ajustado'!$A$2:$A$61</c:f>
              <c:numCache>
                <c:formatCode>yyyy\-mm\-dd\ hh:mm:ss</c:formatCode>
                <c:ptCount val="60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  <c:pt idx="48">
                  <c:v>42735.378472222197</c:v>
                </c:pt>
                <c:pt idx="49">
                  <c:v>42735.381944444402</c:v>
                </c:pt>
                <c:pt idx="50">
                  <c:v>42735.385416666599</c:v>
                </c:pt>
                <c:pt idx="51">
                  <c:v>42735.388888888803</c:v>
                </c:pt>
                <c:pt idx="52">
                  <c:v>42735.392361111</c:v>
                </c:pt>
                <c:pt idx="53">
                  <c:v>42735.395833333198</c:v>
                </c:pt>
                <c:pt idx="54">
                  <c:v>42735.399305555402</c:v>
                </c:pt>
                <c:pt idx="55">
                  <c:v>42735.402777777599</c:v>
                </c:pt>
                <c:pt idx="56">
                  <c:v>42735.406249999804</c:v>
                </c:pt>
                <c:pt idx="57">
                  <c:v>42735.409722222001</c:v>
                </c:pt>
                <c:pt idx="58">
                  <c:v>42735.413194444198</c:v>
                </c:pt>
                <c:pt idx="59">
                  <c:v>42735.416666666402</c:v>
                </c:pt>
              </c:numCache>
            </c:numRef>
          </c:xVal>
          <c:yVal>
            <c:numRef>
              <c:f>'Modelo ajustado'!$B$2:$B$61</c:f>
              <c:numCache>
                <c:formatCode>0.0000</c:formatCode>
                <c:ptCount val="60"/>
                <c:pt idx="0">
                  <c:v>8975.5334000000003</c:v>
                </c:pt>
                <c:pt idx="1">
                  <c:v>8975.5334000000003</c:v>
                </c:pt>
                <c:pt idx="2">
                  <c:v>8975.5334000000003</c:v>
                </c:pt>
                <c:pt idx="3">
                  <c:v>8975.5334000000003</c:v>
                </c:pt>
                <c:pt idx="4">
                  <c:v>8975.5334000000003</c:v>
                </c:pt>
                <c:pt idx="5">
                  <c:v>8975.5334000000003</c:v>
                </c:pt>
                <c:pt idx="6">
                  <c:v>8975.5334000000003</c:v>
                </c:pt>
                <c:pt idx="7">
                  <c:v>8975.5334000000003</c:v>
                </c:pt>
                <c:pt idx="8">
                  <c:v>8975.5334000000003</c:v>
                </c:pt>
                <c:pt idx="9">
                  <c:v>8975.5334000000003</c:v>
                </c:pt>
                <c:pt idx="10">
                  <c:v>8975.5334000000003</c:v>
                </c:pt>
                <c:pt idx="11">
                  <c:v>8975.5334000000003</c:v>
                </c:pt>
                <c:pt idx="12">
                  <c:v>8988.7623999999996</c:v>
                </c:pt>
                <c:pt idx="13">
                  <c:v>8988.7623999999996</c:v>
                </c:pt>
                <c:pt idx="14">
                  <c:v>8988.7623999999996</c:v>
                </c:pt>
                <c:pt idx="15">
                  <c:v>8988.7623999999996</c:v>
                </c:pt>
                <c:pt idx="16">
                  <c:v>8988.7623999999996</c:v>
                </c:pt>
                <c:pt idx="17">
                  <c:v>8988.7623999999996</c:v>
                </c:pt>
                <c:pt idx="18">
                  <c:v>8988.7623999999996</c:v>
                </c:pt>
                <c:pt idx="19">
                  <c:v>8988.7623999999996</c:v>
                </c:pt>
                <c:pt idx="20">
                  <c:v>8988.7623999999996</c:v>
                </c:pt>
                <c:pt idx="21">
                  <c:v>8988.7623999999996</c:v>
                </c:pt>
                <c:pt idx="22">
                  <c:v>8988.7623999999996</c:v>
                </c:pt>
                <c:pt idx="23">
                  <c:v>8988.7623999999996</c:v>
                </c:pt>
                <c:pt idx="24">
                  <c:v>8973.8264999999992</c:v>
                </c:pt>
                <c:pt idx="25">
                  <c:v>8973.8264999999992</c:v>
                </c:pt>
                <c:pt idx="26">
                  <c:v>8973.8264999999992</c:v>
                </c:pt>
                <c:pt idx="27">
                  <c:v>8973.8264999999992</c:v>
                </c:pt>
                <c:pt idx="28">
                  <c:v>8973.8264999999992</c:v>
                </c:pt>
                <c:pt idx="29">
                  <c:v>8973.8264999999992</c:v>
                </c:pt>
                <c:pt idx="30">
                  <c:v>8973.8264999999992</c:v>
                </c:pt>
                <c:pt idx="31">
                  <c:v>8973.8264999999992</c:v>
                </c:pt>
                <c:pt idx="32">
                  <c:v>8973.8264999999992</c:v>
                </c:pt>
                <c:pt idx="33">
                  <c:v>8973.8264999999992</c:v>
                </c:pt>
                <c:pt idx="34">
                  <c:v>8973.8264999999992</c:v>
                </c:pt>
                <c:pt idx="35">
                  <c:v>8973.8264999999992</c:v>
                </c:pt>
                <c:pt idx="36">
                  <c:v>8941.3940000000002</c:v>
                </c:pt>
                <c:pt idx="37">
                  <c:v>8941.3940000000002</c:v>
                </c:pt>
                <c:pt idx="38">
                  <c:v>8941.3940000000002</c:v>
                </c:pt>
                <c:pt idx="39">
                  <c:v>8941.3940000000002</c:v>
                </c:pt>
                <c:pt idx="40">
                  <c:v>8941.3940000000002</c:v>
                </c:pt>
                <c:pt idx="41">
                  <c:v>8941.3940000000002</c:v>
                </c:pt>
                <c:pt idx="42">
                  <c:v>8941.3940000000002</c:v>
                </c:pt>
                <c:pt idx="43">
                  <c:v>8941.3940000000002</c:v>
                </c:pt>
                <c:pt idx="44">
                  <c:v>8941.3940000000002</c:v>
                </c:pt>
                <c:pt idx="45">
                  <c:v>8941.3940000000002</c:v>
                </c:pt>
                <c:pt idx="46">
                  <c:v>8941.3940000000002</c:v>
                </c:pt>
                <c:pt idx="47">
                  <c:v>8941.3940000000002</c:v>
                </c:pt>
                <c:pt idx="48">
                  <c:v>8987.6244999999999</c:v>
                </c:pt>
                <c:pt idx="49">
                  <c:v>8987.6244999999999</c:v>
                </c:pt>
                <c:pt idx="50">
                  <c:v>8987.6244999999999</c:v>
                </c:pt>
                <c:pt idx="51">
                  <c:v>8987.6244999999999</c:v>
                </c:pt>
                <c:pt idx="52">
                  <c:v>8987.6244999999999</c:v>
                </c:pt>
                <c:pt idx="53">
                  <c:v>8987.6244999999999</c:v>
                </c:pt>
                <c:pt idx="54">
                  <c:v>8987.6244999999999</c:v>
                </c:pt>
                <c:pt idx="55">
                  <c:v>8987.6244999999999</c:v>
                </c:pt>
                <c:pt idx="56">
                  <c:v>8987.6244999999999</c:v>
                </c:pt>
                <c:pt idx="57">
                  <c:v>8987.6244999999999</c:v>
                </c:pt>
                <c:pt idx="58">
                  <c:v>8987.6244999999999</c:v>
                </c:pt>
                <c:pt idx="59">
                  <c:v>8987.6244999999999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'Modelo ajustado'!$D$1</c:f>
              <c:strCache>
                <c:ptCount val="1"/>
                <c:pt idx="0">
                  <c:v>2° CALCULO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'Modelo ajustado'!$A$2:$A$61</c:f>
              <c:numCache>
                <c:formatCode>yyyy\-mm\-dd\ hh:mm:ss</c:formatCode>
                <c:ptCount val="60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  <c:pt idx="48">
                  <c:v>42735.378472222197</c:v>
                </c:pt>
                <c:pt idx="49">
                  <c:v>42735.381944444402</c:v>
                </c:pt>
                <c:pt idx="50">
                  <c:v>42735.385416666599</c:v>
                </c:pt>
                <c:pt idx="51">
                  <c:v>42735.388888888803</c:v>
                </c:pt>
                <c:pt idx="52">
                  <c:v>42735.392361111</c:v>
                </c:pt>
                <c:pt idx="53">
                  <c:v>42735.395833333198</c:v>
                </c:pt>
                <c:pt idx="54">
                  <c:v>42735.399305555402</c:v>
                </c:pt>
                <c:pt idx="55">
                  <c:v>42735.402777777599</c:v>
                </c:pt>
                <c:pt idx="56">
                  <c:v>42735.406249999804</c:v>
                </c:pt>
                <c:pt idx="57">
                  <c:v>42735.409722222001</c:v>
                </c:pt>
                <c:pt idx="58">
                  <c:v>42735.413194444198</c:v>
                </c:pt>
                <c:pt idx="59">
                  <c:v>42735.416666666402</c:v>
                </c:pt>
              </c:numCache>
            </c:numRef>
          </c:xVal>
          <c:yVal>
            <c:numRef>
              <c:f>'Modelo ajustado'!$D$2:$D$61</c:f>
              <c:numCache>
                <c:formatCode>General</c:formatCode>
                <c:ptCount val="60"/>
                <c:pt idx="0">
                  <c:v>8842.1275999999998</c:v>
                </c:pt>
                <c:pt idx="1">
                  <c:v>8875.5467000000008</c:v>
                </c:pt>
                <c:pt idx="2">
                  <c:v>9081.2252000000008</c:v>
                </c:pt>
                <c:pt idx="3">
                  <c:v>8825.2958999999992</c:v>
                </c:pt>
                <c:pt idx="4">
                  <c:v>8936.2788999999993</c:v>
                </c:pt>
                <c:pt idx="5">
                  <c:v>8884.3811999999998</c:v>
                </c:pt>
                <c:pt idx="6">
                  <c:v>8897.8857000000007</c:v>
                </c:pt>
                <c:pt idx="7">
                  <c:v>8955.2720000000008</c:v>
                </c:pt>
                <c:pt idx="8">
                  <c:v>9078.8927000000003</c:v>
                </c:pt>
                <c:pt idx="9">
                  <c:v>9018.5758000000005</c:v>
                </c:pt>
                <c:pt idx="10">
                  <c:v>8896.2070000000003</c:v>
                </c:pt>
                <c:pt idx="11">
                  <c:v>9164.8155999999999</c:v>
                </c:pt>
                <c:pt idx="12">
                  <c:v>9138.5949999999993</c:v>
                </c:pt>
                <c:pt idx="13">
                  <c:v>8912.5697999999993</c:v>
                </c:pt>
                <c:pt idx="14">
                  <c:v>9141.1061000000009</c:v>
                </c:pt>
                <c:pt idx="15">
                  <c:v>9143.1682000000001</c:v>
                </c:pt>
                <c:pt idx="16">
                  <c:v>9102.9559000000008</c:v>
                </c:pt>
                <c:pt idx="17">
                  <c:v>9151.7132000000001</c:v>
                </c:pt>
                <c:pt idx="18">
                  <c:v>8990.5157999999992</c:v>
                </c:pt>
                <c:pt idx="19">
                  <c:v>8877.8898000000008</c:v>
                </c:pt>
                <c:pt idx="20">
                  <c:v>9103.2823000000008</c:v>
                </c:pt>
                <c:pt idx="21">
                  <c:v>8968.0748999999996</c:v>
                </c:pt>
                <c:pt idx="22">
                  <c:v>8843.7263999999996</c:v>
                </c:pt>
                <c:pt idx="23">
                  <c:v>8805.7304000000004</c:v>
                </c:pt>
                <c:pt idx="24">
                  <c:v>8953.5300999999999</c:v>
                </c:pt>
                <c:pt idx="25">
                  <c:v>9129.3022000000001</c:v>
                </c:pt>
                <c:pt idx="26">
                  <c:v>9134.6412</c:v>
                </c:pt>
                <c:pt idx="27">
                  <c:v>9125.3081999999995</c:v>
                </c:pt>
                <c:pt idx="28">
                  <c:v>9054.1607999999997</c:v>
                </c:pt>
                <c:pt idx="29">
                  <c:v>8818.0755000000008</c:v>
                </c:pt>
                <c:pt idx="30">
                  <c:v>9118.8006000000005</c:v>
                </c:pt>
                <c:pt idx="31">
                  <c:v>9064.9588000000003</c:v>
                </c:pt>
                <c:pt idx="32">
                  <c:v>9115.4611999999997</c:v>
                </c:pt>
                <c:pt idx="33">
                  <c:v>8979.42</c:v>
                </c:pt>
                <c:pt idx="34">
                  <c:v>9135.9398000000001</c:v>
                </c:pt>
                <c:pt idx="35">
                  <c:v>9131.4141</c:v>
                </c:pt>
                <c:pt idx="36">
                  <c:v>9117.4793000000009</c:v>
                </c:pt>
                <c:pt idx="37">
                  <c:v>8986.0409999999993</c:v>
                </c:pt>
                <c:pt idx="38">
                  <c:v>9143.4359000000004</c:v>
                </c:pt>
                <c:pt idx="39">
                  <c:v>9097.6766000000007</c:v>
                </c:pt>
                <c:pt idx="40">
                  <c:v>9026.5805</c:v>
                </c:pt>
                <c:pt idx="41">
                  <c:v>8882.9907000000003</c:v>
                </c:pt>
                <c:pt idx="42">
                  <c:v>8827.9359999999997</c:v>
                </c:pt>
                <c:pt idx="43">
                  <c:v>8845.6242000000002</c:v>
                </c:pt>
                <c:pt idx="44">
                  <c:v>9050.4498999999996</c:v>
                </c:pt>
                <c:pt idx="45">
                  <c:v>8871.0643999999993</c:v>
                </c:pt>
                <c:pt idx="46">
                  <c:v>9018.3880000000008</c:v>
                </c:pt>
                <c:pt idx="47">
                  <c:v>8816.7906000000003</c:v>
                </c:pt>
                <c:pt idx="48">
                  <c:v>9120.0877999999993</c:v>
                </c:pt>
                <c:pt idx="49">
                  <c:v>8823.0992000000006</c:v>
                </c:pt>
                <c:pt idx="50">
                  <c:v>9102.7605000000003</c:v>
                </c:pt>
                <c:pt idx="51">
                  <c:v>8902.6409000000003</c:v>
                </c:pt>
                <c:pt idx="52">
                  <c:v>8900.0095000000001</c:v>
                </c:pt>
                <c:pt idx="53">
                  <c:v>9105.5768000000007</c:v>
                </c:pt>
                <c:pt idx="54">
                  <c:v>8822.1247999999996</c:v>
                </c:pt>
                <c:pt idx="55">
                  <c:v>8814.6386999999995</c:v>
                </c:pt>
                <c:pt idx="56">
                  <c:v>8825.8039000000008</c:v>
                </c:pt>
                <c:pt idx="57">
                  <c:v>9107.0223999999998</c:v>
                </c:pt>
                <c:pt idx="58">
                  <c:v>9156.4063000000006</c:v>
                </c:pt>
                <c:pt idx="59">
                  <c:v>8813.8310999999994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06464"/>
        <c:axId val="268738672"/>
      </c:scatterChart>
      <c:valAx>
        <c:axId val="26970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h:mm:ss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8738672"/>
        <c:crosses val="autoZero"/>
        <c:crossBetween val="midCat"/>
      </c:valAx>
      <c:valAx>
        <c:axId val="26873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69706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171</xdr:row>
      <xdr:rowOff>166680</xdr:rowOff>
    </xdr:from>
    <xdr:to>
      <xdr:col>9</xdr:col>
      <xdr:colOff>45360</xdr:colOff>
      <xdr:row>202</xdr:row>
      <xdr:rowOff>127080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104774</xdr:rowOff>
    </xdr:from>
    <xdr:to>
      <xdr:col>17</xdr:col>
      <xdr:colOff>752475</xdr:colOff>
      <xdr:row>27</xdr:row>
      <xdr:rowOff>76200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761999</xdr:colOff>
      <xdr:row>28</xdr:row>
      <xdr:rowOff>0</xdr:rowOff>
    </xdr:from>
    <xdr:to>
      <xdr:col>13</xdr:col>
      <xdr:colOff>142874</xdr:colOff>
      <xdr:row>28</xdr:row>
      <xdr:rowOff>142875</xdr:rowOff>
    </xdr:to>
    <xdr:sp macro="" textlink="">
      <xdr:nvSpPr>
        <xdr:cNvPr id="3" name="CuadroTexto 1"/>
        <xdr:cNvSpPr txBox="1"/>
      </xdr:nvSpPr>
      <xdr:spPr>
        <a:xfrm>
          <a:off x="7591424" y="5353050"/>
          <a:ext cx="3190875" cy="142875"/>
        </a:xfrm>
        <a:prstGeom prst="rect">
          <a:avLst/>
        </a:prstGeom>
        <a:solidFill>
          <a:srgbClr val="FEFBC6"/>
        </a:solidFill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CO" sz="1000" i="1"/>
            <a:t>Para más detalles del modelo: </a:t>
          </a:r>
          <a:r>
            <a:rPr lang="es-CO" sz="1000" b="1" i="1"/>
            <a:t>murfo@writeme.com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1"/>
  <sheetViews>
    <sheetView topLeftCell="A73" zoomScaleNormal="100" workbookViewId="0">
      <selection activeCell="K199" sqref="K199"/>
    </sheetView>
  </sheetViews>
  <sheetFormatPr baseColWidth="10" defaultColWidth="9.140625" defaultRowHeight="15" x14ac:dyDescent="0.25"/>
  <cols>
    <col min="1" max="1" width="19.85546875"/>
    <col min="2" max="2" width="14.7109375"/>
    <col min="4" max="4" width="13.85546875"/>
    <col min="5" max="5" width="9.7109375" style="1"/>
    <col min="6" max="6" width="11.5703125"/>
    <col min="7" max="7" width="17.28515625"/>
    <col min="10" max="10" width="19.5703125"/>
    <col min="11" max="11" width="15"/>
    <col min="13" max="13" width="22"/>
    <col min="14" max="14" width="11.140625"/>
    <col min="15" max="15" width="18.28515625"/>
    <col min="16" max="16" width="4"/>
    <col min="17" max="17" width="19.5703125"/>
  </cols>
  <sheetData>
    <row r="1" spans="1:15" ht="15.75" x14ac:dyDescent="0.25">
      <c r="A1" s="2"/>
      <c r="B1" s="3" t="s">
        <v>0</v>
      </c>
      <c r="D1" s="3" t="s">
        <v>1</v>
      </c>
      <c r="E1"/>
      <c r="F1" s="3" t="s">
        <v>2</v>
      </c>
      <c r="G1" s="4"/>
      <c r="M1" t="s">
        <v>3</v>
      </c>
      <c r="N1" t="s">
        <v>4</v>
      </c>
      <c r="O1" t="s">
        <v>5</v>
      </c>
    </row>
    <row r="2" spans="1:15" ht="15.75" x14ac:dyDescent="0.25">
      <c r="A2" s="2">
        <v>42735.211805555598</v>
      </c>
      <c r="B2" s="5">
        <f>+B3</f>
        <v>8975.5334000000003</v>
      </c>
      <c r="D2" s="6">
        <f>+D3-C8</f>
        <v>8970.0214000000014</v>
      </c>
      <c r="E2" s="1">
        <f>TRUNC(AVERAGE(D2:D13),4)</f>
        <v>8976.0846000000001</v>
      </c>
      <c r="F2" s="4">
        <f>+D2-E3</f>
        <v>8969.4702000000016</v>
      </c>
      <c r="G2" s="4">
        <f>AVERAGE(F2:F13)</f>
        <v>8975.5334000000003</v>
      </c>
      <c r="J2" t="s">
        <v>6</v>
      </c>
      <c r="K2" s="7">
        <f>1-(C6/K7)/E170</f>
        <v>0.99959059072002721</v>
      </c>
      <c r="M2" s="8">
        <v>42735.209027777797</v>
      </c>
      <c r="N2">
        <f ca="1">RANDBETWEEN(K2*10^K4,K3*10^K4)/10^K4</f>
        <v>1</v>
      </c>
      <c r="O2" s="1">
        <f ca="1">ROUND(N2*K7*60/Q61,K4)</f>
        <v>8974.5761000000002</v>
      </c>
    </row>
    <row r="3" spans="1:15" x14ac:dyDescent="0.25">
      <c r="A3" s="9">
        <v>42735.215277777803</v>
      </c>
      <c r="B3" s="5">
        <f>+B4</f>
        <v>8975.5334000000003</v>
      </c>
      <c r="D3" s="6">
        <f>+D4-C8</f>
        <v>8971.1238000000012</v>
      </c>
      <c r="E3" s="1">
        <f>+E2-B7</f>
        <v>0.55119999999988067</v>
      </c>
      <c r="F3" s="4">
        <f>+D3-E3</f>
        <v>8970.5726000000013</v>
      </c>
      <c r="G3" s="10">
        <f>+G2-B7</f>
        <v>0</v>
      </c>
      <c r="K3" s="7">
        <f>1+(C9/K7)/E170</f>
        <v>1.000573172991962</v>
      </c>
      <c r="M3" s="9">
        <f t="shared" ref="M3:M66" si="0">M2+1/24/60</f>
        <v>42735.209722222244</v>
      </c>
      <c r="N3">
        <f ca="1">RANDBETWEEN(K2*10^K4,K3*10^K4)/10^K4</f>
        <v>1.0004</v>
      </c>
      <c r="O3">
        <f ca="1">ROUND(N3*K7*60/Q61,K4)</f>
        <v>8978.1659</v>
      </c>
    </row>
    <row r="4" spans="1:15" x14ac:dyDescent="0.25">
      <c r="A4" s="9">
        <v>42735.21875</v>
      </c>
      <c r="B4" s="5">
        <f>+B5</f>
        <v>8975.5334000000003</v>
      </c>
      <c r="D4" s="6">
        <f>+D5-C8</f>
        <v>8972.226200000001</v>
      </c>
      <c r="E4"/>
      <c r="F4" s="4">
        <f>+D4-E3</f>
        <v>8971.6750000000011</v>
      </c>
      <c r="G4" s="4"/>
      <c r="J4" t="s">
        <v>7</v>
      </c>
      <c r="K4" s="11">
        <f>E171</f>
        <v>4</v>
      </c>
      <c r="M4" s="9">
        <f t="shared" si="0"/>
        <v>42735.21041666669</v>
      </c>
      <c r="N4">
        <f ca="1">RANDBETWEEN(K2*10^K4,K3*10^K4)/10^K4</f>
        <v>1.0002</v>
      </c>
      <c r="O4">
        <f ca="1">ROUND(N4*K7*60/Q61,K4)</f>
        <v>8976.3709999999992</v>
      </c>
    </row>
    <row r="5" spans="1:15" x14ac:dyDescent="0.25">
      <c r="A5" s="9">
        <v>42735.222222222197</v>
      </c>
      <c r="B5" s="5">
        <f>+B6</f>
        <v>8975.5334000000003</v>
      </c>
      <c r="D5" s="6">
        <f>+D6-C8</f>
        <v>8973.3286000000007</v>
      </c>
      <c r="E5"/>
      <c r="F5" s="4">
        <f>+D5-E3</f>
        <v>8972.7774000000009</v>
      </c>
      <c r="G5" s="4"/>
      <c r="M5" s="9">
        <f t="shared" si="0"/>
        <v>42735.211111111137</v>
      </c>
      <c r="N5">
        <f ca="1">RANDBETWEEN(K2*10^K4,K3*10^K4)/10^K4</f>
        <v>1.0004999999999999</v>
      </c>
      <c r="O5">
        <f ca="1">ROUND(N5*K7*60/Q61,K4)</f>
        <v>8979.0633999999991</v>
      </c>
    </row>
    <row r="6" spans="1:15" x14ac:dyDescent="0.25">
      <c r="A6" s="9">
        <v>42735.225694444402</v>
      </c>
      <c r="B6" s="5">
        <f>+B7</f>
        <v>8975.5334000000003</v>
      </c>
      <c r="C6">
        <f>+D7-D2</f>
        <v>5.5119999999988067</v>
      </c>
      <c r="D6" s="6">
        <f>+D7-C8</f>
        <v>8974.4310000000005</v>
      </c>
      <c r="E6"/>
      <c r="F6" s="4">
        <f>+D6-E3</f>
        <v>8973.8798000000006</v>
      </c>
      <c r="G6" s="4"/>
      <c r="M6" s="9">
        <f t="shared" si="0"/>
        <v>42735.211805555584</v>
      </c>
      <c r="N6">
        <f ca="1">RANDBETWEEN(K2*10^K4,K3*10^K4)/10^K4</f>
        <v>1.0004999999999999</v>
      </c>
      <c r="O6">
        <f ca="1">ROUND(N6*K7*60/Q61,K4)</f>
        <v>8979.0633999999991</v>
      </c>
    </row>
    <row r="7" spans="1:15" x14ac:dyDescent="0.25">
      <c r="A7" s="9">
        <v>42735.229166666701</v>
      </c>
      <c r="B7" s="12">
        <v>8975.5334000000003</v>
      </c>
      <c r="C7">
        <f>+B19-B7</f>
        <v>13.22899999999936</v>
      </c>
      <c r="D7" s="13">
        <f>+B7</f>
        <v>8975.5334000000003</v>
      </c>
      <c r="E7"/>
      <c r="F7" s="14">
        <f>+D7-E3</f>
        <v>8974.9822000000004</v>
      </c>
      <c r="G7" s="15"/>
      <c r="J7" t="s">
        <v>8</v>
      </c>
      <c r="K7" s="11">
        <f>+D7</f>
        <v>8975.5334000000003</v>
      </c>
      <c r="M7" s="9">
        <f t="shared" si="0"/>
        <v>42735.212500000031</v>
      </c>
      <c r="N7">
        <f ca="1">RANDBETWEEN(K2*10^K4,K3*10^K4)/10^K4</f>
        <v>1</v>
      </c>
      <c r="O7">
        <f ca="1">ROUND(N7*K7*60/Q61,K4)</f>
        <v>8974.5761000000002</v>
      </c>
    </row>
    <row r="8" spans="1:15" x14ac:dyDescent="0.25">
      <c r="A8" s="9">
        <v>42735.232638888898</v>
      </c>
      <c r="B8" s="16">
        <f t="shared" ref="B8:B13" si="1">+B7</f>
        <v>8975.5334000000003</v>
      </c>
      <c r="C8" s="17">
        <f>TRUNC(+C7/12,4)</f>
        <v>1.1024</v>
      </c>
      <c r="D8">
        <f>+D7+C8</f>
        <v>8976.6358</v>
      </c>
      <c r="E8"/>
      <c r="F8" s="4">
        <f>+D8-E3</f>
        <v>8976.0846000000001</v>
      </c>
      <c r="J8" t="s">
        <v>9</v>
      </c>
      <c r="K8">
        <f ca="1">AVERAGE(O2:O61)</f>
        <v>8975.5333983333348</v>
      </c>
      <c r="M8" s="9">
        <f t="shared" si="0"/>
        <v>42735.213194444477</v>
      </c>
      <c r="N8">
        <f ca="1">RANDBETWEEN(K2*10^K4,K3*10^K4)/10^K4</f>
        <v>0.99990000000000001</v>
      </c>
      <c r="O8">
        <f ca="1">ROUND(N8*K7*60/Q61,K4)</f>
        <v>8973.6787000000004</v>
      </c>
    </row>
    <row r="9" spans="1:15" x14ac:dyDescent="0.25">
      <c r="A9" s="9">
        <v>42735.236111111102</v>
      </c>
      <c r="B9" s="16">
        <f t="shared" si="1"/>
        <v>8975.5334000000003</v>
      </c>
      <c r="C9">
        <f>+D14-D7</f>
        <v>7.7167999999983294</v>
      </c>
      <c r="D9">
        <f>+D8+C8</f>
        <v>8977.7381999999998</v>
      </c>
      <c r="E9"/>
      <c r="F9" s="4">
        <f>+D9-E3</f>
        <v>8977.1869999999999</v>
      </c>
      <c r="M9" s="9">
        <f t="shared" si="0"/>
        <v>42735.213888888924</v>
      </c>
      <c r="N9">
        <f ca="1">RANDBETWEEN(K2*10^K4,K3*10^K4)/10^K4</f>
        <v>0.99990000000000001</v>
      </c>
      <c r="O9">
        <f ca="1">ROUND(N9*K7*60/Q61,K4)</f>
        <v>8973.6787000000004</v>
      </c>
    </row>
    <row r="10" spans="1:15" x14ac:dyDescent="0.25">
      <c r="A10" s="9">
        <v>42735.239583333299</v>
      </c>
      <c r="B10" s="16">
        <f t="shared" si="1"/>
        <v>8975.5334000000003</v>
      </c>
      <c r="D10">
        <f>+D9+C8</f>
        <v>8978.8405999999995</v>
      </c>
      <c r="E10"/>
      <c r="F10" s="4">
        <f>+D10-E3</f>
        <v>8978.2893999999997</v>
      </c>
      <c r="J10" t="s">
        <v>10</v>
      </c>
      <c r="K10">
        <f ca="1">K8-K7</f>
        <v>-1.6666654119035229E-6</v>
      </c>
      <c r="M10" s="9">
        <f t="shared" si="0"/>
        <v>42735.214583333371</v>
      </c>
      <c r="N10">
        <f ca="1">RANDBETWEEN(K2*10^K4,K3*10^K4)/10^K4</f>
        <v>1.0004</v>
      </c>
      <c r="O10">
        <f ca="1">ROUND(N10*K7*60/Q61,K4)</f>
        <v>8978.1659</v>
      </c>
    </row>
    <row r="11" spans="1:15" x14ac:dyDescent="0.25">
      <c r="A11" s="9">
        <v>42735.243055555598</v>
      </c>
      <c r="B11" s="16">
        <f t="shared" si="1"/>
        <v>8975.5334000000003</v>
      </c>
      <c r="D11">
        <f>+D10+C8</f>
        <v>8979.9429999999993</v>
      </c>
      <c r="E11"/>
      <c r="F11" s="4">
        <f>+D11-E3</f>
        <v>8979.3917999999994</v>
      </c>
      <c r="M11" s="9">
        <f t="shared" si="0"/>
        <v>42735.215277777817</v>
      </c>
      <c r="N11">
        <f ca="1">RANDBETWEEN(K2*10^K4,K3*10^K4)/10^K4</f>
        <v>0.99980000000000002</v>
      </c>
      <c r="O11">
        <f ca="1">ROUND(N11*K7*60/Q61,K4)</f>
        <v>8972.7811999999994</v>
      </c>
    </row>
    <row r="12" spans="1:15" x14ac:dyDescent="0.25">
      <c r="A12" s="9">
        <v>42735.246527777803</v>
      </c>
      <c r="B12" s="16">
        <f t="shared" si="1"/>
        <v>8975.5334000000003</v>
      </c>
      <c r="D12">
        <f>+D11+C8</f>
        <v>8981.0453999999991</v>
      </c>
      <c r="E12"/>
      <c r="F12" s="4">
        <f>+D12-E3</f>
        <v>8980.4941999999992</v>
      </c>
      <c r="M12" s="9">
        <f t="shared" si="0"/>
        <v>42735.215972222264</v>
      </c>
      <c r="N12">
        <f ca="1">RANDBETWEEN(K2*10^K4,K3*10^K4)/10^K4</f>
        <v>0.99960000000000004</v>
      </c>
      <c r="O12">
        <f ca="1">ROUND(N12*K7*60/Q61,K4)</f>
        <v>8970.9863000000005</v>
      </c>
    </row>
    <row r="13" spans="1:15" x14ac:dyDescent="0.25">
      <c r="A13" s="9">
        <v>42735.25</v>
      </c>
      <c r="B13" s="16">
        <f t="shared" si="1"/>
        <v>8975.5334000000003</v>
      </c>
      <c r="D13">
        <f>+D12+C8</f>
        <v>8982.1477999999988</v>
      </c>
      <c r="E13"/>
      <c r="F13" s="4">
        <f>+D13-E3</f>
        <v>8981.5965999999989</v>
      </c>
      <c r="M13" s="9">
        <f t="shared" si="0"/>
        <v>42735.216666666711</v>
      </c>
      <c r="N13">
        <f ca="1">RANDBETWEEN(K2*10^K4,K3*10^K4)/10^K4</f>
        <v>1.0003</v>
      </c>
      <c r="O13">
        <f ca="1">ROUND(N13*K7*60/Q61,K4)</f>
        <v>8977.2685000000001</v>
      </c>
    </row>
    <row r="14" spans="1:15" x14ac:dyDescent="0.25">
      <c r="A14" s="9">
        <v>42735.253472222197</v>
      </c>
      <c r="B14" s="5">
        <f>+B15</f>
        <v>8988.7623999999996</v>
      </c>
      <c r="D14">
        <f>+D13+C8</f>
        <v>8983.2501999999986</v>
      </c>
      <c r="E14" s="1">
        <f>TRUNC(AVERAGE(D14:D25),4)</f>
        <v>8985.2062000000005</v>
      </c>
      <c r="F14" s="4">
        <f>+D14-E15</f>
        <v>8986.8063999999977</v>
      </c>
      <c r="G14" s="4">
        <f>AVERAGE(F14:F25)</f>
        <v>8988.7624666666652</v>
      </c>
      <c r="M14" s="9">
        <f t="shared" si="0"/>
        <v>42735.217361111158</v>
      </c>
      <c r="N14">
        <f ca="1">RANDBETWEEN(K2*10^K4,K3*10^K4)/10^K4</f>
        <v>1.0004999999999999</v>
      </c>
      <c r="O14">
        <f ca="1">ROUND(N14*K7*60/Q61,K4)</f>
        <v>8979.0633999999991</v>
      </c>
    </row>
    <row r="15" spans="1:15" x14ac:dyDescent="0.25">
      <c r="A15" s="9">
        <v>42735.256944444402</v>
      </c>
      <c r="B15" s="5">
        <f>+B16</f>
        <v>8988.7623999999996</v>
      </c>
      <c r="D15">
        <f>+D14+C8</f>
        <v>8984.3525999999983</v>
      </c>
      <c r="E15" s="1">
        <f>+E14-B19</f>
        <v>-3.5561999999990803</v>
      </c>
      <c r="F15" s="4">
        <f>+D15-E15</f>
        <v>8987.9087999999974</v>
      </c>
      <c r="G15" s="10">
        <f>+G14-B19</f>
        <v>6.6666665588854812E-5</v>
      </c>
      <c r="M15" s="9">
        <f t="shared" si="0"/>
        <v>42735.218055555604</v>
      </c>
      <c r="N15">
        <f ca="1">RANDBETWEEN(K2*10^K4,K3*10^K4)/10^K4</f>
        <v>1</v>
      </c>
      <c r="O15">
        <f ca="1">ROUND(N15*K7*60/Q61,K4)</f>
        <v>8974.5761000000002</v>
      </c>
    </row>
    <row r="16" spans="1:15" x14ac:dyDescent="0.25">
      <c r="A16" s="9">
        <v>42735.260416666701</v>
      </c>
      <c r="B16" s="5">
        <f>+B17</f>
        <v>8988.7623999999996</v>
      </c>
      <c r="D16">
        <f>+D15+C8</f>
        <v>8985.4549999999981</v>
      </c>
      <c r="E16"/>
      <c r="F16" s="4">
        <f>+D16-E15</f>
        <v>8989.0111999999972</v>
      </c>
      <c r="M16" s="9">
        <f t="shared" si="0"/>
        <v>42735.218750000051</v>
      </c>
      <c r="N16">
        <f ca="1">RANDBETWEEN(K2*10^K4,K3*10^K4)/10^K4</f>
        <v>1.0004</v>
      </c>
      <c r="O16">
        <f ca="1">ROUND(N16*K7*60/Q61,K4)</f>
        <v>8978.1659</v>
      </c>
    </row>
    <row r="17" spans="1:15" x14ac:dyDescent="0.25">
      <c r="A17" s="9">
        <v>42735.263888888898</v>
      </c>
      <c r="B17" s="5">
        <f>+B18</f>
        <v>8988.7623999999996</v>
      </c>
      <c r="D17">
        <f>+D16+C8</f>
        <v>8986.5573999999979</v>
      </c>
      <c r="E17"/>
      <c r="F17" s="4">
        <f>+D17-E15</f>
        <v>8990.1135999999969</v>
      </c>
      <c r="M17" s="9">
        <f t="shared" si="0"/>
        <v>42735.219444444498</v>
      </c>
      <c r="N17">
        <f ca="1">RANDBETWEEN(K2*10^K4,K3*10^K4)/10^K4</f>
        <v>0.99960000000000004</v>
      </c>
      <c r="O17">
        <f ca="1">ROUND(N17*K7*60/Q61,K4)</f>
        <v>8970.9863000000005</v>
      </c>
    </row>
    <row r="18" spans="1:15" x14ac:dyDescent="0.25">
      <c r="A18" s="9">
        <v>42735.267361111102</v>
      </c>
      <c r="B18" s="5">
        <f>+B19</f>
        <v>8988.7623999999996</v>
      </c>
      <c r="C18">
        <f>+D19-D14</f>
        <v>5.5122000000010303</v>
      </c>
      <c r="D18">
        <f>+D17+C8</f>
        <v>8987.6597999999976</v>
      </c>
      <c r="E18"/>
      <c r="F18" s="4">
        <f>+D18-E15</f>
        <v>8991.2159999999967</v>
      </c>
      <c r="M18" s="9">
        <f t="shared" si="0"/>
        <v>42735.220138888944</v>
      </c>
      <c r="N18">
        <f ca="1">RANDBETWEEN(K2*10^K4,K3*10^K4)/10^K4</f>
        <v>0.99990000000000001</v>
      </c>
      <c r="O18">
        <f ca="1">ROUND(N18*K7*60/Q61,K4)</f>
        <v>8973.6787000000004</v>
      </c>
    </row>
    <row r="19" spans="1:15" x14ac:dyDescent="0.25">
      <c r="A19" s="9">
        <v>42735.270833333299</v>
      </c>
      <c r="B19" s="13">
        <v>8988.7623999999996</v>
      </c>
      <c r="C19">
        <f>+B31-B19</f>
        <v>-14.935900000000402</v>
      </c>
      <c r="D19" s="13">
        <f>+B19</f>
        <v>8988.7623999999996</v>
      </c>
      <c r="E19"/>
      <c r="F19" s="4">
        <f>+D19-E15</f>
        <v>8992.3185999999987</v>
      </c>
      <c r="G19" s="15"/>
      <c r="M19" s="9">
        <f t="shared" si="0"/>
        <v>42735.220833333391</v>
      </c>
      <c r="N19">
        <f ca="1">RANDBETWEEN(K2*10^K4,K3*10^K4)/10^K4</f>
        <v>0.99990000000000001</v>
      </c>
      <c r="O19">
        <f ca="1">ROUND(N19*K7*60/Q61,K4)</f>
        <v>8973.6787000000004</v>
      </c>
    </row>
    <row r="20" spans="1:15" x14ac:dyDescent="0.25">
      <c r="A20" s="9">
        <v>42735.274305555598</v>
      </c>
      <c r="B20" s="16">
        <f t="shared" ref="B20:B25" si="2">+B19</f>
        <v>8988.7623999999996</v>
      </c>
      <c r="C20" s="17">
        <f>TRUNC(+C19/12,4)</f>
        <v>-1.2445999999999999</v>
      </c>
      <c r="D20">
        <f>+D19+C20</f>
        <v>8987.5177999999996</v>
      </c>
      <c r="E20"/>
      <c r="F20" s="4">
        <f>+D20-E15</f>
        <v>8991.0739999999987</v>
      </c>
      <c r="M20" s="9">
        <f t="shared" si="0"/>
        <v>42735.221527777838</v>
      </c>
      <c r="N20">
        <f ca="1">RANDBETWEEN(K2*10^K4,K3*10^K4)/10^K4</f>
        <v>0.99970000000000003</v>
      </c>
      <c r="O20">
        <f ca="1">ROUND(N20*K7*60/Q61,K4)</f>
        <v>8971.8837000000003</v>
      </c>
    </row>
    <row r="21" spans="1:15" x14ac:dyDescent="0.25">
      <c r="A21" s="9">
        <v>42735.277777777803</v>
      </c>
      <c r="B21" s="16">
        <f t="shared" si="2"/>
        <v>8988.7623999999996</v>
      </c>
      <c r="C21">
        <f>+D26-D19</f>
        <v>-8.7121999999999389</v>
      </c>
      <c r="D21">
        <f>+D20+C20</f>
        <v>8986.2731999999996</v>
      </c>
      <c r="E21"/>
      <c r="F21" s="4">
        <f>+D21-E15</f>
        <v>8989.8293999999987</v>
      </c>
      <c r="M21" s="9">
        <f t="shared" si="0"/>
        <v>42735.222222222284</v>
      </c>
      <c r="N21">
        <f ca="1">RANDBETWEEN(K2*10^K4,K3*10^K4)/10^K4</f>
        <v>1.0004999999999999</v>
      </c>
      <c r="O21">
        <f ca="1">ROUND(N21*K7*60/Q61,K4)</f>
        <v>8979.0633999999991</v>
      </c>
    </row>
    <row r="22" spans="1:15" x14ac:dyDescent="0.25">
      <c r="A22" s="9">
        <v>42735.28125</v>
      </c>
      <c r="B22" s="16">
        <f t="shared" si="2"/>
        <v>8988.7623999999996</v>
      </c>
      <c r="D22">
        <f>+D21+C20</f>
        <v>8985.0285999999996</v>
      </c>
      <c r="E22"/>
      <c r="F22" s="4">
        <f>+D22-E15</f>
        <v>8988.5847999999987</v>
      </c>
      <c r="M22" s="9">
        <f t="shared" si="0"/>
        <v>42735.222916666731</v>
      </c>
      <c r="N22">
        <f ca="1">RANDBETWEEN(K2*10^K4,K3*10^K4)/10^K4</f>
        <v>0.99980000000000002</v>
      </c>
      <c r="O22">
        <f ca="1">ROUND(N22*K7*60/Q61,K4)</f>
        <v>8972.7811999999994</v>
      </c>
    </row>
    <row r="23" spans="1:15" x14ac:dyDescent="0.25">
      <c r="A23" s="9">
        <v>42735.284722222197</v>
      </c>
      <c r="B23" s="16">
        <f t="shared" si="2"/>
        <v>8988.7623999999996</v>
      </c>
      <c r="D23">
        <f>+D22+C20</f>
        <v>8983.7839999999997</v>
      </c>
      <c r="E23"/>
      <c r="F23" s="4">
        <f>+D23-E15</f>
        <v>8987.3401999999987</v>
      </c>
      <c r="M23" s="9">
        <f t="shared" si="0"/>
        <v>42735.223611111178</v>
      </c>
      <c r="N23">
        <f ca="1">RANDBETWEEN(K2*10^K4,K3*10^K4)/10^K4</f>
        <v>1.0001</v>
      </c>
      <c r="O23">
        <f ca="1">ROUND(N23*K7*60/Q61,K4)</f>
        <v>8975.4735999999994</v>
      </c>
    </row>
    <row r="24" spans="1:15" x14ac:dyDescent="0.25">
      <c r="A24" s="9">
        <v>42735.288194444402</v>
      </c>
      <c r="B24" s="16">
        <f t="shared" si="2"/>
        <v>8988.7623999999996</v>
      </c>
      <c r="D24">
        <f>+D23+C20</f>
        <v>8982.5393999999997</v>
      </c>
      <c r="E24"/>
      <c r="F24" s="4">
        <f>+D24-E15</f>
        <v>8986.0955999999987</v>
      </c>
      <c r="M24" s="9">
        <f t="shared" si="0"/>
        <v>42735.224305555625</v>
      </c>
      <c r="N24">
        <f ca="1">RANDBETWEEN(K2*10^K4,K3*10^K4)/10^K4</f>
        <v>1.0001</v>
      </c>
      <c r="O24">
        <f ca="1">ROUND(N24*K7*60/Q61,K4)</f>
        <v>8975.4735999999994</v>
      </c>
    </row>
    <row r="25" spans="1:15" x14ac:dyDescent="0.25">
      <c r="A25" s="9">
        <v>42735.291666666701</v>
      </c>
      <c r="B25" s="16">
        <f t="shared" si="2"/>
        <v>8988.7623999999996</v>
      </c>
      <c r="D25">
        <f>+D24+C20</f>
        <v>8981.2947999999997</v>
      </c>
      <c r="E25"/>
      <c r="F25" s="4">
        <f>+D25-E15</f>
        <v>8984.8509999999987</v>
      </c>
      <c r="M25" s="9">
        <f t="shared" si="0"/>
        <v>42735.225000000071</v>
      </c>
      <c r="N25">
        <f ca="1">RANDBETWEEN(K2*10^K4,K3*10^K4)/10^K4</f>
        <v>1.0004999999999999</v>
      </c>
      <c r="O25">
        <f ca="1">ROUND(N25*K7*60/Q61,K4)</f>
        <v>8979.0633999999991</v>
      </c>
    </row>
    <row r="26" spans="1:15" x14ac:dyDescent="0.25">
      <c r="A26" s="9">
        <v>42735.295138888898</v>
      </c>
      <c r="B26" s="5">
        <f>+B27</f>
        <v>8973.8264999999992</v>
      </c>
      <c r="D26">
        <f>+D25+C20</f>
        <v>8980.0501999999997</v>
      </c>
      <c r="E26" s="1">
        <f>TRUNC(AVERAGE(D26:D37),4)</f>
        <v>8970.6527999999998</v>
      </c>
      <c r="F26" s="4">
        <f>+D26-E27</f>
        <v>8983.223899999999</v>
      </c>
      <c r="G26" s="4">
        <f>AVERAGE(F26:F37)</f>
        <v>8973.8265166666661</v>
      </c>
      <c r="M26" s="9">
        <f t="shared" si="0"/>
        <v>42735.225694444518</v>
      </c>
      <c r="N26">
        <f ca="1">RANDBETWEEN(K2*10^K4,K3*10^K4)/10^K4</f>
        <v>1.0004999999999999</v>
      </c>
      <c r="O26">
        <f ca="1">ROUND(N26*K7*60/Q61,K4)</f>
        <v>8979.0633999999991</v>
      </c>
    </row>
    <row r="27" spans="1:15" x14ac:dyDescent="0.25">
      <c r="A27" s="9">
        <v>42735.298611111102</v>
      </c>
      <c r="B27" s="5">
        <f>+B28</f>
        <v>8973.8264999999992</v>
      </c>
      <c r="D27">
        <f>+D26+C20</f>
        <v>8978.8055999999997</v>
      </c>
      <c r="E27" s="1">
        <f>+E26-B31</f>
        <v>-3.1736999999993714</v>
      </c>
      <c r="F27" s="4">
        <f>+D27-E27</f>
        <v>8981.9792999999991</v>
      </c>
      <c r="G27" s="10">
        <f>+G26-B31</f>
        <v>1.6666666851961054E-5</v>
      </c>
      <c r="M27" s="9">
        <f t="shared" si="0"/>
        <v>42735.226388888965</v>
      </c>
      <c r="N27">
        <f ca="1">RANDBETWEEN(K2*10^K4,K3*10^K4)/10^K4</f>
        <v>0.99970000000000003</v>
      </c>
      <c r="O27">
        <f ca="1">ROUND(N27*K7*60/Q61,K4)</f>
        <v>8971.8837000000003</v>
      </c>
    </row>
    <row r="28" spans="1:15" x14ac:dyDescent="0.25">
      <c r="A28" s="9">
        <v>42735.302083333299</v>
      </c>
      <c r="B28" s="5">
        <f>+B29</f>
        <v>8973.8264999999992</v>
      </c>
      <c r="D28">
        <f>+D27+C20</f>
        <v>8977.5609999999997</v>
      </c>
      <c r="E28"/>
      <c r="F28" s="4">
        <f>+D28-E27</f>
        <v>8980.7346999999991</v>
      </c>
      <c r="M28" s="9">
        <f t="shared" si="0"/>
        <v>42735.227083333411</v>
      </c>
      <c r="N28">
        <f ca="1">RANDBETWEEN(K2*10^K4,K3*10^K4)/10^K4</f>
        <v>1.0003</v>
      </c>
      <c r="O28">
        <f ca="1">ROUND(N28*K7*60/Q61,K4)</f>
        <v>8977.2685000000001</v>
      </c>
    </row>
    <row r="29" spans="1:15" x14ac:dyDescent="0.25">
      <c r="A29" s="9">
        <v>42735.305555555598</v>
      </c>
      <c r="B29" s="5">
        <f>+B30</f>
        <v>8973.8264999999992</v>
      </c>
      <c r="D29">
        <f>+D28+C20</f>
        <v>8976.3163999999997</v>
      </c>
      <c r="E29"/>
      <c r="F29" s="4">
        <f>+D29-E27</f>
        <v>8979.4900999999991</v>
      </c>
      <c r="M29" s="9">
        <f t="shared" si="0"/>
        <v>42735.227777777858</v>
      </c>
      <c r="N29">
        <f ca="1">RANDBETWEEN(K2*10^K4,K3*10^K4)/10^K4</f>
        <v>1.0003</v>
      </c>
      <c r="O29">
        <f ca="1">ROUND(N29*K7*60/Q61,K4)</f>
        <v>8977.2685000000001</v>
      </c>
    </row>
    <row r="30" spans="1:15" x14ac:dyDescent="0.25">
      <c r="A30" s="9">
        <v>42735.309027777803</v>
      </c>
      <c r="B30" s="5">
        <f>+B31</f>
        <v>8973.8264999999992</v>
      </c>
      <c r="C30">
        <f>+D31-D26</f>
        <v>-6.2237000000004628</v>
      </c>
      <c r="D30">
        <f>+D29+C20</f>
        <v>8975.0717999999997</v>
      </c>
      <c r="E30"/>
      <c r="F30" s="4">
        <f>+D30-E27</f>
        <v>8978.2454999999991</v>
      </c>
      <c r="M30" s="9">
        <f t="shared" si="0"/>
        <v>42735.228472222305</v>
      </c>
      <c r="N30">
        <f ca="1">RANDBETWEEN(K2*10^K4,K3*10^K4)/10^K4</f>
        <v>1.0004</v>
      </c>
      <c r="O30">
        <f ca="1">ROUND(N30*K7*60/Q61,K4)</f>
        <v>8978.1659</v>
      </c>
    </row>
    <row r="31" spans="1:15" x14ac:dyDescent="0.25">
      <c r="A31" s="9">
        <v>42735.3125</v>
      </c>
      <c r="B31" s="18">
        <v>8973.8264999999992</v>
      </c>
      <c r="C31">
        <f>+B43-B31</f>
        <v>-32.432499999998981</v>
      </c>
      <c r="D31" s="13">
        <f>+B31</f>
        <v>8973.8264999999992</v>
      </c>
      <c r="E31"/>
      <c r="F31" s="4">
        <f>+D31-E27</f>
        <v>8977.0001999999986</v>
      </c>
      <c r="G31" s="15"/>
      <c r="M31" s="9">
        <f t="shared" si="0"/>
        <v>42735.229166666752</v>
      </c>
      <c r="N31">
        <f ca="1">RANDBETWEEN(K2*10^K4,K3*10^K4)/10^K4</f>
        <v>0.99970000000000003</v>
      </c>
      <c r="O31">
        <f ca="1">ROUND(N31*K7*60/Q61,K4)</f>
        <v>8971.8837000000003</v>
      </c>
    </row>
    <row r="32" spans="1:15" x14ac:dyDescent="0.25">
      <c r="A32" s="9">
        <v>42735.315972222197</v>
      </c>
      <c r="B32" s="16">
        <f t="shared" ref="B32:B37" si="3">+B31</f>
        <v>8973.8264999999992</v>
      </c>
      <c r="C32" s="17">
        <f>TRUNC(+C31/12,4)</f>
        <v>-2.7027000000000001</v>
      </c>
      <c r="D32">
        <f>+D31+C32</f>
        <v>8971.1237999999994</v>
      </c>
      <c r="E32"/>
      <c r="F32" s="4">
        <f>+D32-E27</f>
        <v>8974.2974999999988</v>
      </c>
      <c r="M32" s="9">
        <f t="shared" si="0"/>
        <v>42735.229861111198</v>
      </c>
      <c r="N32">
        <f ca="1">RANDBETWEEN(K2*10^K4,K3*10^K4)/10^K4</f>
        <v>1.0002</v>
      </c>
      <c r="O32">
        <f ca="1">ROUND(N32*K7*60/Q61,K4)</f>
        <v>8976.3709999999992</v>
      </c>
    </row>
    <row r="33" spans="1:15" x14ac:dyDescent="0.25">
      <c r="A33" s="9">
        <v>42735.319444444402</v>
      </c>
      <c r="B33" s="16">
        <f t="shared" si="3"/>
        <v>8973.8264999999992</v>
      </c>
      <c r="C33">
        <f>+D38-D31</f>
        <v>-18.918899999998757</v>
      </c>
      <c r="D33">
        <f>+D32+C32</f>
        <v>8968.4210999999996</v>
      </c>
      <c r="E33"/>
      <c r="F33" s="4">
        <f>+D33-E27</f>
        <v>8971.5947999999989</v>
      </c>
      <c r="M33" s="9">
        <f t="shared" si="0"/>
        <v>42735.230555555645</v>
      </c>
      <c r="N33">
        <f ca="1">RANDBETWEEN(K2*10^K4,K3*10^K4)/10^K4</f>
        <v>0.99960000000000004</v>
      </c>
      <c r="O33">
        <f ca="1">ROUND(N33*K7*60/Q61,K4)</f>
        <v>8970.9863000000005</v>
      </c>
    </row>
    <row r="34" spans="1:15" x14ac:dyDescent="0.25">
      <c r="A34" s="9">
        <v>42735.322916666701</v>
      </c>
      <c r="B34" s="16">
        <f t="shared" si="3"/>
        <v>8973.8264999999992</v>
      </c>
      <c r="D34">
        <f>+D33+C32</f>
        <v>8965.7183999999997</v>
      </c>
      <c r="E34"/>
      <c r="F34" s="4">
        <f>+D34-E27</f>
        <v>8968.8920999999991</v>
      </c>
      <c r="M34" s="9">
        <f t="shared" si="0"/>
        <v>42735.231250000092</v>
      </c>
      <c r="N34">
        <f ca="1">RANDBETWEEN(K2*10^K4,K3*10^K4)/10^K4</f>
        <v>0.99990000000000001</v>
      </c>
      <c r="O34">
        <f ca="1">ROUND(N34*K7*60/Q61,K4)</f>
        <v>8973.6787000000004</v>
      </c>
    </row>
    <row r="35" spans="1:15" x14ac:dyDescent="0.25">
      <c r="A35" s="9">
        <v>42735.326388888898</v>
      </c>
      <c r="B35" s="16">
        <f t="shared" si="3"/>
        <v>8973.8264999999992</v>
      </c>
      <c r="D35">
        <f>+D34+C32</f>
        <v>8963.0156999999999</v>
      </c>
      <c r="E35"/>
      <c r="F35" s="4">
        <f>+D35-E27</f>
        <v>8966.1893999999993</v>
      </c>
      <c r="M35" s="9">
        <f t="shared" si="0"/>
        <v>42735.231944444538</v>
      </c>
      <c r="N35">
        <f ca="1">RANDBETWEEN(K2*10^K4,K3*10^K4)/10^K4</f>
        <v>0.99960000000000004</v>
      </c>
      <c r="O35">
        <f ca="1">ROUND(N35*K7*60/Q61,K4)</f>
        <v>8970.9863000000005</v>
      </c>
    </row>
    <row r="36" spans="1:15" x14ac:dyDescent="0.25">
      <c r="A36" s="9">
        <v>42735.329861111102</v>
      </c>
      <c r="B36" s="16">
        <f t="shared" si="3"/>
        <v>8973.8264999999992</v>
      </c>
      <c r="D36">
        <f>+D35+C32</f>
        <v>8960.3130000000001</v>
      </c>
      <c r="E36"/>
      <c r="F36" s="4">
        <f>+D36-E27</f>
        <v>8963.4866999999995</v>
      </c>
      <c r="M36" s="9">
        <f t="shared" si="0"/>
        <v>42735.232638888985</v>
      </c>
      <c r="N36">
        <f ca="1">RANDBETWEEN(K2*10^K4,K3*10^K4)/10^K4</f>
        <v>1</v>
      </c>
      <c r="O36">
        <f ca="1">ROUND(N36*K7*60/Q61,K4)</f>
        <v>8974.5761000000002</v>
      </c>
    </row>
    <row r="37" spans="1:15" x14ac:dyDescent="0.25">
      <c r="A37" s="9">
        <v>42735.333333333299</v>
      </c>
      <c r="B37" s="16">
        <f t="shared" si="3"/>
        <v>8973.8264999999992</v>
      </c>
      <c r="D37">
        <f>+D36+C32</f>
        <v>8957.6103000000003</v>
      </c>
      <c r="E37"/>
      <c r="F37" s="4">
        <f>+D37-E27</f>
        <v>8960.7839999999997</v>
      </c>
      <c r="M37" s="9">
        <f t="shared" si="0"/>
        <v>42735.233333333432</v>
      </c>
      <c r="N37">
        <f ca="1">RANDBETWEEN(K2*10^K4,K3*10^K4)/10^K4</f>
        <v>1.0004</v>
      </c>
      <c r="O37">
        <f ca="1">ROUND(N37*K7*60/Q61,K4)</f>
        <v>8978.1659</v>
      </c>
    </row>
    <row r="38" spans="1:15" x14ac:dyDescent="0.25">
      <c r="A38" s="9">
        <v>42735.336805555598</v>
      </c>
      <c r="B38" s="5">
        <f>+B39</f>
        <v>8941.3940000000002</v>
      </c>
      <c r="D38">
        <f>+D37+C32</f>
        <v>8954.9076000000005</v>
      </c>
      <c r="E38" s="1">
        <f>TRUNC(AVERAGE(D38:D49),4)</f>
        <v>8951.5141999999996</v>
      </c>
      <c r="F38" s="4">
        <f>+D38-E39</f>
        <v>8944.7874000000011</v>
      </c>
      <c r="G38" s="4">
        <f>AVERAGE(F38:F49)</f>
        <v>8940.5629818181842</v>
      </c>
      <c r="M38" s="9">
        <f t="shared" si="0"/>
        <v>42735.234027777879</v>
      </c>
      <c r="N38">
        <f ca="1">RANDBETWEEN(K2*10^K4,K3*10^K4)/10^K4</f>
        <v>1.0004</v>
      </c>
      <c r="O38">
        <f ca="1">ROUND(N38*K7*60/Q61,K4)</f>
        <v>8978.1659</v>
      </c>
    </row>
    <row r="39" spans="1:15" x14ac:dyDescent="0.25">
      <c r="A39" s="9">
        <v>42735.340277777803</v>
      </c>
      <c r="B39" s="5">
        <f>+B40</f>
        <v>8941.3940000000002</v>
      </c>
      <c r="D39">
        <f>+D38+C32</f>
        <v>8952.2049000000006</v>
      </c>
      <c r="E39" s="1">
        <f>+E38-B43</f>
        <v>10.120199999999386</v>
      </c>
      <c r="F39" s="4">
        <f>+D39-E39</f>
        <v>8942.0847000000012</v>
      </c>
      <c r="G39" s="10">
        <f>+G38-B43</f>
        <v>-0.83101818181603448</v>
      </c>
      <c r="M39" s="9">
        <f t="shared" si="0"/>
        <v>42735.234722222325</v>
      </c>
      <c r="N39">
        <f ca="1">RANDBETWEEN(K2*10^K4,K3*10^K4)/10^K4</f>
        <v>1.0002</v>
      </c>
      <c r="O39">
        <f ca="1">ROUND(N39*K7*60/Q61,K4)</f>
        <v>8976.3709999999992</v>
      </c>
    </row>
    <row r="40" spans="1:15" x14ac:dyDescent="0.25">
      <c r="A40" s="9">
        <v>42735.34375</v>
      </c>
      <c r="B40" s="5">
        <f>+B41</f>
        <v>8941.3940000000002</v>
      </c>
      <c r="D40">
        <f>+D39+C32</f>
        <v>8949.5022000000008</v>
      </c>
      <c r="F40" s="4">
        <f>+D40-E39</f>
        <v>8939.3820000000014</v>
      </c>
      <c r="M40" s="9">
        <f t="shared" si="0"/>
        <v>42735.235416666772</v>
      </c>
      <c r="N40">
        <f ca="1">RANDBETWEEN(K2*10^K4,K3*10^K4)/10^K4</f>
        <v>1</v>
      </c>
      <c r="O40">
        <f ca="1">ROUND(N40*K7*60/Q61,K4)</f>
        <v>8974.5761000000002</v>
      </c>
    </row>
    <row r="41" spans="1:15" x14ac:dyDescent="0.25">
      <c r="A41" s="9">
        <v>42735.347222222197</v>
      </c>
      <c r="B41" s="5">
        <f>+B42</f>
        <v>8941.3940000000002</v>
      </c>
      <c r="D41">
        <f>+D40+C32</f>
        <v>8946.799500000001</v>
      </c>
      <c r="F41" s="4">
        <f>+D41-E39</f>
        <v>8936.6793000000016</v>
      </c>
      <c r="M41" s="9">
        <f t="shared" si="0"/>
        <v>42735.236111111219</v>
      </c>
      <c r="N41">
        <f ca="1">RANDBETWEEN(K2*10^K4,K3*10^K4)/10^K4</f>
        <v>1.0003</v>
      </c>
      <c r="O41">
        <f ca="1">ROUND(N41*K7*60/Q61,K4)</f>
        <v>8977.2685000000001</v>
      </c>
    </row>
    <row r="42" spans="1:15" x14ac:dyDescent="0.25">
      <c r="A42" s="9">
        <v>42735.350694444503</v>
      </c>
      <c r="B42" s="5">
        <f>+B43</f>
        <v>8941.3940000000002</v>
      </c>
      <c r="C42">
        <f>+D43-D38</f>
        <v>-13.513600000000224</v>
      </c>
      <c r="D42">
        <f>+D41+C32</f>
        <v>8944.0968000000012</v>
      </c>
      <c r="F42" s="4">
        <f>+D42-E39</f>
        <v>8933.9766000000018</v>
      </c>
      <c r="M42" s="9">
        <f t="shared" si="0"/>
        <v>42735.236805555665</v>
      </c>
      <c r="N42">
        <f ca="1">RANDBETWEEN(K2*10^K4,K3*10^K4)/10^K4</f>
        <v>1</v>
      </c>
      <c r="O42">
        <f ca="1">ROUND(N42*K7*60/Q61,K4)</f>
        <v>8974.5761000000002</v>
      </c>
    </row>
    <row r="43" spans="1:15" x14ac:dyDescent="0.25">
      <c r="A43" s="9">
        <v>42735.354166666701</v>
      </c>
      <c r="B43" s="18">
        <v>8941.3940000000002</v>
      </c>
      <c r="C43">
        <f>+B55-B43</f>
        <v>46.230499999999665</v>
      </c>
      <c r="D43" s="13">
        <f>+B43</f>
        <v>8941.3940000000002</v>
      </c>
      <c r="F43" s="4">
        <f>+D43-E39</f>
        <v>8931.2738000000008</v>
      </c>
      <c r="G43" s="15"/>
      <c r="M43" s="9">
        <f t="shared" si="0"/>
        <v>42735.237500000112</v>
      </c>
      <c r="N43">
        <f ca="1">RANDBETWEEN(K2*10^K4,K3*10^K4)/10^K4</f>
        <v>1.0001</v>
      </c>
      <c r="O43">
        <f ca="1">ROUND(N43*K7*60/Q61,K4)</f>
        <v>8975.4735999999994</v>
      </c>
    </row>
    <row r="44" spans="1:15" x14ac:dyDescent="0.25">
      <c r="A44" s="9">
        <v>42735.357638888898</v>
      </c>
      <c r="B44" s="16">
        <f t="shared" ref="B44:B49" si="4">+B43</f>
        <v>8941.3940000000002</v>
      </c>
      <c r="C44" s="17">
        <f>TRUNC(+C43/12,4)</f>
        <v>3.8525</v>
      </c>
      <c r="D44">
        <f>+D43+C44</f>
        <v>8945.2465000000011</v>
      </c>
      <c r="F44" s="4">
        <f>+D44-E39</f>
        <v>8935.1263000000017</v>
      </c>
      <c r="M44" s="9">
        <f t="shared" si="0"/>
        <v>42735.238194444559</v>
      </c>
      <c r="N44">
        <f ca="1">RANDBETWEEN(K2*10^K4,K3*10^K4)/10^K4</f>
        <v>1.0002</v>
      </c>
      <c r="O44">
        <f ca="1">ROUND(N44*K7*60/Q61,K4)</f>
        <v>8976.3709999999992</v>
      </c>
    </row>
    <row r="45" spans="1:15" x14ac:dyDescent="0.25">
      <c r="A45" s="9">
        <v>42735.361111111102</v>
      </c>
      <c r="B45" s="16">
        <f t="shared" si="4"/>
        <v>8941.3940000000002</v>
      </c>
      <c r="C45">
        <f>+D50-D43</f>
        <v>26.967500000006112</v>
      </c>
      <c r="D45">
        <f>+D44+C44</f>
        <v>8949.099000000002</v>
      </c>
      <c r="F45" s="4">
        <f>+D45-E39</f>
        <v>8938.9788000000026</v>
      </c>
      <c r="M45" s="9">
        <f t="shared" si="0"/>
        <v>42735.238888889005</v>
      </c>
      <c r="N45">
        <f ca="1">RANDBETWEEN(K2*10^K4,K3*10^K4)/10^K4</f>
        <v>1</v>
      </c>
      <c r="O45">
        <f ca="1">ROUND(N45*K7*60/Q61,K4)</f>
        <v>8974.5761000000002</v>
      </c>
    </row>
    <row r="46" spans="1:15" x14ac:dyDescent="0.25">
      <c r="A46" s="9">
        <v>42735.364583333299</v>
      </c>
      <c r="B46" s="16">
        <f t="shared" si="4"/>
        <v>8941.3940000000002</v>
      </c>
      <c r="D46">
        <f>+D45+C44</f>
        <v>8952.9515000000029</v>
      </c>
      <c r="F46" s="4">
        <f>+D46-E39</f>
        <v>8942.8313000000035</v>
      </c>
      <c r="M46" s="9">
        <f t="shared" si="0"/>
        <v>42735.239583333452</v>
      </c>
      <c r="N46">
        <f ca="1">RANDBETWEEN(K2*10^K4,K3*10^K4)/10^K4</f>
        <v>0.99980000000000002</v>
      </c>
      <c r="O46">
        <f ca="1">ROUND(N46*K7*60/Q61,K4)</f>
        <v>8972.7811999999994</v>
      </c>
    </row>
    <row r="47" spans="1:15" x14ac:dyDescent="0.25">
      <c r="A47" s="9">
        <v>42735.368055555598</v>
      </c>
      <c r="B47" s="16">
        <f t="shared" si="4"/>
        <v>8941.3940000000002</v>
      </c>
      <c r="D47">
        <f>+D46+C44</f>
        <v>8956.8040000000037</v>
      </c>
      <c r="F47" s="4">
        <f>+D47-E39</f>
        <v>8946.6838000000043</v>
      </c>
      <c r="M47" s="9">
        <f t="shared" si="0"/>
        <v>42735.240277777899</v>
      </c>
      <c r="N47">
        <f ca="1">RANDBETWEEN(K2*10^K4,K3*10^K4)/10^K4</f>
        <v>1</v>
      </c>
      <c r="O47">
        <f ca="1">ROUND(N47*K7*60/Q61,K4)</f>
        <v>8974.5761000000002</v>
      </c>
    </row>
    <row r="48" spans="1:15" x14ac:dyDescent="0.25">
      <c r="A48" s="9">
        <v>42735.371527777803</v>
      </c>
      <c r="B48" s="16">
        <f t="shared" si="4"/>
        <v>8941.3940000000002</v>
      </c>
      <c r="D48">
        <f>+D47+C44</f>
        <v>8960.6565000000046</v>
      </c>
      <c r="M48" s="9">
        <f t="shared" si="0"/>
        <v>42735.240972222346</v>
      </c>
      <c r="N48">
        <f ca="1">RANDBETWEEN(K2*10^K4,K3*10^K4)/10^K4</f>
        <v>1.0004999999999999</v>
      </c>
      <c r="O48">
        <f ca="1">ROUND(N48*K7*60/Q61,K4)</f>
        <v>8979.0633999999991</v>
      </c>
    </row>
    <row r="49" spans="1:17" x14ac:dyDescent="0.25">
      <c r="A49" s="9">
        <v>42735.375</v>
      </c>
      <c r="B49" s="16">
        <f t="shared" si="4"/>
        <v>8941.3940000000002</v>
      </c>
      <c r="D49">
        <f>+D48+C44</f>
        <v>8964.5090000000055</v>
      </c>
      <c r="F49" s="4">
        <f>+D49-E39</f>
        <v>8954.3888000000061</v>
      </c>
      <c r="M49" s="9">
        <f t="shared" si="0"/>
        <v>42735.241666666792</v>
      </c>
      <c r="N49">
        <f ca="1">RANDBETWEEN(K2*10^K4,K3*10^K4)/10^K4</f>
        <v>1.0004999999999999</v>
      </c>
      <c r="O49">
        <f ca="1">ROUND(N49*K7*60/Q61,K4)</f>
        <v>8979.0633999999991</v>
      </c>
    </row>
    <row r="50" spans="1:17" x14ac:dyDescent="0.25">
      <c r="A50" s="9">
        <v>42735.378472222197</v>
      </c>
      <c r="B50" s="1">
        <f>+B51</f>
        <v>8987.6244999999999</v>
      </c>
      <c r="D50">
        <f>+D49+C44</f>
        <v>8968.3615000000063</v>
      </c>
      <c r="E50" s="1">
        <f>TRUNC(AVERAGE(D50:D61),4)</f>
        <v>8989.5504999999994</v>
      </c>
      <c r="M50" s="9">
        <f t="shared" si="0"/>
        <v>42735.242361111239</v>
      </c>
      <c r="N50">
        <f ca="1">RANDBETWEEN(K2*10^K4,K3*10^K4)/10^K4</f>
        <v>1.0001</v>
      </c>
      <c r="O50">
        <f ca="1">ROUND(N50*K7*60/Q61,K4)</f>
        <v>8975.4735999999994</v>
      </c>
    </row>
    <row r="51" spans="1:17" x14ac:dyDescent="0.25">
      <c r="A51" s="9">
        <v>42735.381944444402</v>
      </c>
      <c r="B51" s="1">
        <f>+B52</f>
        <v>8987.6244999999999</v>
      </c>
      <c r="D51">
        <f>+D50+C44</f>
        <v>8972.2140000000072</v>
      </c>
      <c r="E51" s="1">
        <f>+E50-B55</f>
        <v>1.9259999999994761</v>
      </c>
      <c r="M51" s="9">
        <f t="shared" si="0"/>
        <v>42735.243055555686</v>
      </c>
      <c r="N51">
        <f ca="1">RANDBETWEEN(K2*10^K4,K3*10^K4)/10^K4</f>
        <v>0.99970000000000003</v>
      </c>
      <c r="O51">
        <f ca="1">ROUND(N51*K7*60/Q61,K4)</f>
        <v>8971.8837000000003</v>
      </c>
    </row>
    <row r="52" spans="1:17" x14ac:dyDescent="0.25">
      <c r="A52" s="9">
        <v>42735.385416666599</v>
      </c>
      <c r="B52" s="1">
        <f>+B53</f>
        <v>8987.6244999999999</v>
      </c>
      <c r="D52">
        <f>+D51+C44</f>
        <v>8976.0665000000081</v>
      </c>
      <c r="M52" s="9">
        <f t="shared" si="0"/>
        <v>42735.243750000132</v>
      </c>
      <c r="N52">
        <f ca="1">RANDBETWEEN(K2*10^K4,K3*10^K4)/10^K4</f>
        <v>1.0001</v>
      </c>
      <c r="O52">
        <f ca="1">ROUND(N52*K7*60/Q61,K4)</f>
        <v>8975.4735999999994</v>
      </c>
    </row>
    <row r="53" spans="1:17" x14ac:dyDescent="0.25">
      <c r="A53" s="9">
        <v>42735.388888888803</v>
      </c>
      <c r="B53" s="1">
        <f>+B54</f>
        <v>8987.6244999999999</v>
      </c>
      <c r="D53">
        <f>+D52+C44</f>
        <v>8979.919000000009</v>
      </c>
      <c r="M53" s="9">
        <f t="shared" si="0"/>
        <v>42735.244444444579</v>
      </c>
      <c r="N53">
        <f ca="1">RANDBETWEEN(K2*10^K4,K3*10^K4)/10^K4</f>
        <v>1.0002</v>
      </c>
      <c r="O53">
        <f ca="1">ROUND(N53*K7*60/Q61,K4)</f>
        <v>8976.3709999999992</v>
      </c>
    </row>
    <row r="54" spans="1:17" x14ac:dyDescent="0.25">
      <c r="A54" s="9">
        <v>42735.392361111</v>
      </c>
      <c r="B54" s="1">
        <f>+B55</f>
        <v>8987.6244999999999</v>
      </c>
      <c r="D54">
        <f>+D53+C44</f>
        <v>8983.7715000000098</v>
      </c>
      <c r="M54" s="9">
        <f t="shared" si="0"/>
        <v>42735.245138889026</v>
      </c>
      <c r="N54">
        <f ca="1">RANDBETWEEN(K2*10^K4,K3*10^K4)/10^K4</f>
        <v>1.0004</v>
      </c>
      <c r="O54">
        <f ca="1">ROUND(N54*K7*60/Q61,K4)</f>
        <v>8978.1659</v>
      </c>
    </row>
    <row r="55" spans="1:17" x14ac:dyDescent="0.25">
      <c r="A55" s="9">
        <v>42735.395833333198</v>
      </c>
      <c r="B55" s="12">
        <v>8987.6244999999999</v>
      </c>
      <c r="D55" s="13">
        <f>+B55</f>
        <v>8987.6244999999999</v>
      </c>
      <c r="M55" s="9">
        <f t="shared" si="0"/>
        <v>42735.245833333473</v>
      </c>
      <c r="N55">
        <f ca="1">RANDBETWEEN(K2*10^K4,K3*10^K4)/10^K4</f>
        <v>1.0003</v>
      </c>
      <c r="O55">
        <f ca="1">ROUND(N55*K7*60/Q61,K4)</f>
        <v>8977.2685000000001</v>
      </c>
    </row>
    <row r="56" spans="1:17" x14ac:dyDescent="0.25">
      <c r="A56" s="9">
        <v>42735.399305555402</v>
      </c>
      <c r="B56" s="16">
        <f t="shared" ref="B56:B61" si="5">+B55</f>
        <v>8987.6244999999999</v>
      </c>
      <c r="D56">
        <f>+D55+C44</f>
        <v>8991.4770000000008</v>
      </c>
      <c r="M56" s="9">
        <f t="shared" si="0"/>
        <v>42735.246527777919</v>
      </c>
      <c r="N56">
        <f ca="1">RANDBETWEEN(K2*10^K4,K3*10^K4)/10^K4</f>
        <v>1</v>
      </c>
      <c r="O56">
        <f ca="1">ROUND(N56*K7*60/Q61,K4)</f>
        <v>8974.5761000000002</v>
      </c>
    </row>
    <row r="57" spans="1:17" x14ac:dyDescent="0.25">
      <c r="A57" s="9">
        <v>42735.402777777599</v>
      </c>
      <c r="B57" s="16">
        <f t="shared" si="5"/>
        <v>8987.6244999999999</v>
      </c>
      <c r="D57" s="19">
        <f>+D56+C44</f>
        <v>8995.3295000000016</v>
      </c>
      <c r="M57" s="9">
        <f t="shared" si="0"/>
        <v>42735.247222222366</v>
      </c>
      <c r="N57">
        <f ca="1">RANDBETWEEN(K2*10^K4,K3*10^K4)/10^K4</f>
        <v>1.0001</v>
      </c>
      <c r="O57">
        <f ca="1">ROUND(N57*K7*60/Q61,K4)</f>
        <v>8975.4735999999994</v>
      </c>
    </row>
    <row r="58" spans="1:17" x14ac:dyDescent="0.25">
      <c r="A58" s="9">
        <v>42735.406249999804</v>
      </c>
      <c r="B58" s="16">
        <f t="shared" si="5"/>
        <v>8987.6244999999999</v>
      </c>
      <c r="D58" s="19">
        <f>+D57+C44</f>
        <v>8999.1820000000025</v>
      </c>
      <c r="M58" s="9">
        <f t="shared" si="0"/>
        <v>42735.247916666813</v>
      </c>
      <c r="N58">
        <f ca="1">RANDBETWEEN(K2*10^K4,K3*10^K4)/10^K4</f>
        <v>0.99980000000000002</v>
      </c>
      <c r="O58">
        <f ca="1">ROUND(N58*K7*60/Q61,K4)</f>
        <v>8972.7811999999994</v>
      </c>
    </row>
    <row r="59" spans="1:17" x14ac:dyDescent="0.25">
      <c r="A59" s="9">
        <v>42735.409722222001</v>
      </c>
      <c r="B59" s="16">
        <f t="shared" si="5"/>
        <v>8987.6244999999999</v>
      </c>
      <c r="D59" s="19">
        <f>+D58+C44</f>
        <v>9003.0345000000034</v>
      </c>
      <c r="M59" s="9">
        <f t="shared" si="0"/>
        <v>42735.248611111259</v>
      </c>
      <c r="N59">
        <f ca="1">RANDBETWEEN(K2*10^K4,K3*10^K4)/10^K4</f>
        <v>1.0001</v>
      </c>
      <c r="O59">
        <f ca="1">ROUND(N59*K7*60/Q61,K4)</f>
        <v>8975.4735999999994</v>
      </c>
    </row>
    <row r="60" spans="1:17" x14ac:dyDescent="0.25">
      <c r="A60" s="9">
        <v>42735.413194444198</v>
      </c>
      <c r="B60" s="16">
        <f t="shared" si="5"/>
        <v>8987.6244999999999</v>
      </c>
      <c r="D60" s="19">
        <f>+D59+C44</f>
        <v>9006.8870000000043</v>
      </c>
      <c r="M60" s="9">
        <f t="shared" si="0"/>
        <v>42735.249305555706</v>
      </c>
      <c r="N60">
        <f ca="1">RANDBETWEEN(K2*10^K4,K3*10^K4)/10^K4</f>
        <v>1.0004999999999999</v>
      </c>
      <c r="O60">
        <f ca="1">ROUND(N60*K7*60/Q61,K4)</f>
        <v>8979.0633999999991</v>
      </c>
    </row>
    <row r="61" spans="1:17" x14ac:dyDescent="0.25">
      <c r="A61" s="9">
        <v>42735.416666666402</v>
      </c>
      <c r="B61" s="16">
        <f t="shared" si="5"/>
        <v>8987.6244999999999</v>
      </c>
      <c r="D61" s="19">
        <f>+D60+C44</f>
        <v>9010.7395000000051</v>
      </c>
      <c r="M61" s="9">
        <f t="shared" si="0"/>
        <v>42735.250000000153</v>
      </c>
      <c r="N61">
        <f ca="1">RANDBETWEEN(K2*10^K4,K3*10^K4)/10^K4</f>
        <v>1</v>
      </c>
      <c r="O61">
        <f ca="1">ROUND(N61*K7*60/Q61,K4)</f>
        <v>8974.5761000000002</v>
      </c>
      <c r="Q61">
        <f ca="1">SUM(N2:N61)</f>
        <v>60.006400000000021</v>
      </c>
    </row>
    <row r="62" spans="1:17" x14ac:dyDescent="0.25">
      <c r="J62" t="s">
        <v>6</v>
      </c>
      <c r="K62" s="7">
        <f>1-(C18/K67)/E170</f>
        <v>0.99959117842518552</v>
      </c>
      <c r="M62" s="9">
        <f t="shared" si="0"/>
        <v>42735.2506944446</v>
      </c>
      <c r="N62">
        <f ca="1">RANDBETWEEN(K62*10^K64,K63*10^K64)/10^K64</f>
        <v>1.0001</v>
      </c>
      <c r="O62">
        <f ca="1">ROUND(N62*K67*60/Q121,K64)</f>
        <v>8988.8672999999999</v>
      </c>
    </row>
    <row r="63" spans="1:17" x14ac:dyDescent="0.25">
      <c r="K63" s="7">
        <f>1-(C21/K67)/E170</f>
        <v>1.0006461549515797</v>
      </c>
      <c r="M63" s="9">
        <f t="shared" si="0"/>
        <v>42735.251388889046</v>
      </c>
      <c r="N63">
        <f ca="1">RANDBETWEEN(K62*10^K64,K63*10^K64)/10^K64</f>
        <v>1</v>
      </c>
      <c r="O63">
        <f ca="1">ROUND(N63*K67*60/Q121,K64)</f>
        <v>8987.9685000000009</v>
      </c>
    </row>
    <row r="64" spans="1:17" x14ac:dyDescent="0.25">
      <c r="A64" s="3" t="s">
        <v>11</v>
      </c>
      <c r="J64" t="s">
        <v>7</v>
      </c>
      <c r="K64" s="11">
        <f>E171</f>
        <v>4</v>
      </c>
      <c r="M64" s="9">
        <f t="shared" si="0"/>
        <v>42735.252083333493</v>
      </c>
      <c r="N64">
        <f ca="1">RANDBETWEEN(K62*10^K64,K63*10^K64)/10^K64</f>
        <v>0.99960000000000004</v>
      </c>
      <c r="O64">
        <f ca="1">ROUND(N64*K67*60/Q121,K64)</f>
        <v>8984.3732999999993</v>
      </c>
    </row>
    <row r="65" spans="1:15" ht="15.75" x14ac:dyDescent="0.25">
      <c r="A65" s="2">
        <v>42735.229166666701</v>
      </c>
      <c r="B65" s="20">
        <v>8975.5334000000003</v>
      </c>
      <c r="C65" s="20"/>
      <c r="D65" s="20"/>
      <c r="M65" s="9">
        <f t="shared" si="0"/>
        <v>42735.25277777794</v>
      </c>
      <c r="N65">
        <f ca="1">RANDBETWEEN(K62*10^K64,K63*10^K64)/10^K64</f>
        <v>0.99960000000000004</v>
      </c>
      <c r="O65">
        <f ca="1">ROUND(N65*K67*60/Q121,K64)</f>
        <v>8984.3732999999993</v>
      </c>
    </row>
    <row r="66" spans="1:15" ht="15.75" x14ac:dyDescent="0.25">
      <c r="A66" s="2">
        <v>42735.270833333299</v>
      </c>
      <c r="B66" s="20">
        <v>8988.7623999999996</v>
      </c>
      <c r="C66" s="20"/>
      <c r="D66" s="20"/>
      <c r="M66" s="9">
        <f t="shared" si="0"/>
        <v>42735.253472222386</v>
      </c>
      <c r="N66">
        <f ca="1">RANDBETWEEN(K62*10^K64,K63*10^K64)/10^K64</f>
        <v>1.0002</v>
      </c>
      <c r="O66">
        <f ca="1">ROUND(N66*K67*60/Q121,K64)</f>
        <v>8989.7661000000007</v>
      </c>
    </row>
    <row r="67" spans="1:15" ht="15.75" x14ac:dyDescent="0.25">
      <c r="A67" s="2">
        <v>42735.3125</v>
      </c>
      <c r="B67" s="20">
        <v>8973.8264999999992</v>
      </c>
      <c r="C67" s="20"/>
      <c r="D67" s="20"/>
      <c r="J67" t="s">
        <v>8</v>
      </c>
      <c r="K67" s="11">
        <f>+D19</f>
        <v>8988.7623999999996</v>
      </c>
      <c r="M67" s="9">
        <f t="shared" ref="M67:M130" si="6">M66+1/24/60</f>
        <v>42735.254166666833</v>
      </c>
      <c r="N67">
        <f ca="1">RANDBETWEEN(K62*10^K64,K63*10^K64)/10^K64</f>
        <v>1.0002</v>
      </c>
      <c r="O67">
        <f ca="1">ROUND(N67*K67*60/Q121,K64)</f>
        <v>8989.7661000000007</v>
      </c>
    </row>
    <row r="68" spans="1:15" ht="15.75" x14ac:dyDescent="0.25">
      <c r="A68" s="2">
        <v>42735.354166666701</v>
      </c>
      <c r="B68" s="20">
        <v>8941.3940000000002</v>
      </c>
      <c r="C68" s="20"/>
      <c r="D68" s="20"/>
      <c r="J68" t="s">
        <v>9</v>
      </c>
      <c r="K68">
        <f ca="1">AVERAGE(O62:O121)</f>
        <v>8988.7624216666682</v>
      </c>
      <c r="M68" s="9">
        <f t="shared" si="6"/>
        <v>42735.25486111128</v>
      </c>
      <c r="N68">
        <f ca="1">RANDBETWEEN(K62*10^K64,K63*10^K64)/10^K64</f>
        <v>0.99990000000000001</v>
      </c>
      <c r="O68">
        <f ca="1">ROUND(N68*K67*60/Q121,K64)</f>
        <v>8987.0697</v>
      </c>
    </row>
    <row r="69" spans="1:15" x14ac:dyDescent="0.25">
      <c r="M69" s="9">
        <f t="shared" si="6"/>
        <v>42735.255555555726</v>
      </c>
      <c r="N69">
        <f ca="1">RANDBETWEEN(K62*10^K64,K63*10^K64)/10^K64</f>
        <v>0.99960000000000004</v>
      </c>
      <c r="O69">
        <f ca="1">ROUND(N69*K67*60/Q121,K64)</f>
        <v>8984.3732999999993</v>
      </c>
    </row>
    <row r="70" spans="1:15" x14ac:dyDescent="0.25">
      <c r="J70" t="s">
        <v>10</v>
      </c>
      <c r="K70">
        <f ca="1">K67-K68</f>
        <v>-2.1666668544639833E-5</v>
      </c>
      <c r="M70" s="9">
        <f t="shared" si="6"/>
        <v>42735.256250000173</v>
      </c>
      <c r="N70">
        <f ca="1">RANDBETWEEN(K62*10^K64,K63*10^K64)/10^K64</f>
        <v>1</v>
      </c>
      <c r="O70">
        <f ca="1">ROUND(N70*K67*60/Q121,K64)</f>
        <v>8987.9685000000009</v>
      </c>
    </row>
    <row r="71" spans="1:15" x14ac:dyDescent="0.25">
      <c r="M71" s="9">
        <f t="shared" si="6"/>
        <v>42735.25694444462</v>
      </c>
      <c r="N71">
        <f ca="1">RANDBETWEEN(K62*10^K64,K63*10^K64)/10^K64</f>
        <v>0.99960000000000004</v>
      </c>
      <c r="O71">
        <f ca="1">ROUND(N71*K67*60/Q121,K64)</f>
        <v>8984.3732999999993</v>
      </c>
    </row>
    <row r="72" spans="1:15" x14ac:dyDescent="0.25">
      <c r="M72" s="9">
        <f t="shared" si="6"/>
        <v>42735.257638889067</v>
      </c>
      <c r="N72">
        <f ca="1">RANDBETWEEN(K62*10^K64,K63*10^K64)/10^K64</f>
        <v>1.0004999999999999</v>
      </c>
      <c r="O72">
        <f ca="1">ROUND(N72*K67*60/Q121,K64)</f>
        <v>8992.4624000000003</v>
      </c>
    </row>
    <row r="73" spans="1:15" x14ac:dyDescent="0.25">
      <c r="M73" s="9">
        <f t="shared" si="6"/>
        <v>42735.258333333513</v>
      </c>
      <c r="N73">
        <f ca="1">RANDBETWEEN(K62*10^K64,K63*10^K64)/10^K64</f>
        <v>1.0004</v>
      </c>
      <c r="O73">
        <f ca="1">ROUND(N73*K67*60/Q121,K64)</f>
        <v>8991.5637000000006</v>
      </c>
    </row>
    <row r="74" spans="1:15" x14ac:dyDescent="0.25">
      <c r="M74" s="9">
        <f t="shared" si="6"/>
        <v>42735.25902777796</v>
      </c>
      <c r="N74">
        <f ca="1">RANDBETWEEN(K62*10^K64,K63*10^K64)/10^K64</f>
        <v>1.0002</v>
      </c>
      <c r="O74">
        <f ca="1">ROUND(N74*K67*60/Q121,K64)</f>
        <v>8989.7661000000007</v>
      </c>
    </row>
    <row r="75" spans="1:15" x14ac:dyDescent="0.25">
      <c r="M75" s="9">
        <f t="shared" si="6"/>
        <v>42735.259722222407</v>
      </c>
      <c r="N75">
        <f ca="1">RANDBETWEEN(K62*10^K64,K63*10^K64)/10^K64</f>
        <v>1.0005999999999999</v>
      </c>
      <c r="O75">
        <f ca="1">ROUND(N75*K67*60/Q121,K64)</f>
        <v>8993.3611999999994</v>
      </c>
    </row>
    <row r="76" spans="1:15" x14ac:dyDescent="0.25">
      <c r="M76" s="9">
        <f t="shared" si="6"/>
        <v>42735.260416666853</v>
      </c>
      <c r="N76">
        <f ca="1">RANDBETWEEN(K62*10^K64,K63*10^K64)/10^K64</f>
        <v>1.0002</v>
      </c>
      <c r="O76">
        <f ca="1">ROUND(N76*K67*60/Q121,K64)</f>
        <v>8989.7661000000007</v>
      </c>
    </row>
    <row r="77" spans="1:15" x14ac:dyDescent="0.25">
      <c r="M77" s="9">
        <f t="shared" si="6"/>
        <v>42735.2611111113</v>
      </c>
      <c r="N77">
        <f ca="1">RANDBETWEEN(K62*10^K64,K63*10^K64)/10^K64</f>
        <v>0.99980000000000002</v>
      </c>
      <c r="O77">
        <f ca="1">ROUND(N77*K67*60/Q121,K64)</f>
        <v>8986.1708999999992</v>
      </c>
    </row>
    <row r="78" spans="1:15" x14ac:dyDescent="0.25">
      <c r="M78" s="9">
        <f t="shared" si="6"/>
        <v>42735.261805555747</v>
      </c>
      <c r="N78">
        <f ca="1">RANDBETWEEN(K62*10^K64,K63*10^K64)/10^K64</f>
        <v>1</v>
      </c>
      <c r="O78">
        <f ca="1">ROUND(N78*K67*60/Q121,K64)</f>
        <v>8987.9685000000009</v>
      </c>
    </row>
    <row r="79" spans="1:15" x14ac:dyDescent="0.25">
      <c r="M79" s="9">
        <f t="shared" si="6"/>
        <v>42735.262500000194</v>
      </c>
      <c r="N79">
        <f ca="1">RANDBETWEEN(K62*10^K64,K63*10^K64)/10^K64</f>
        <v>0.99980000000000002</v>
      </c>
      <c r="O79">
        <f ca="1">ROUND(N79*K67*60/Q121,K64)</f>
        <v>8986.1708999999992</v>
      </c>
    </row>
    <row r="80" spans="1:15" x14ac:dyDescent="0.25">
      <c r="M80" s="9">
        <f t="shared" si="6"/>
        <v>42735.26319444464</v>
      </c>
      <c r="N80">
        <f ca="1">RANDBETWEEN(K62*10^K64,K63*10^K64)/10^K64</f>
        <v>0.99990000000000001</v>
      </c>
      <c r="O80">
        <f ca="1">ROUND(N80*K67*60/Q121,K64)</f>
        <v>8987.0697</v>
      </c>
    </row>
    <row r="81" spans="13:15" x14ac:dyDescent="0.25">
      <c r="M81" s="9">
        <f t="shared" si="6"/>
        <v>42735.263888889087</v>
      </c>
      <c r="N81">
        <f ca="1">RANDBETWEEN(K62*10^K64,K63*10^K64)/10^K64</f>
        <v>0.99990000000000001</v>
      </c>
      <c r="O81">
        <f ca="1">ROUND(N81*K67*60/Q121,K64)</f>
        <v>8987.0697</v>
      </c>
    </row>
    <row r="82" spans="13:15" x14ac:dyDescent="0.25">
      <c r="M82" s="9">
        <f t="shared" si="6"/>
        <v>42735.264583333534</v>
      </c>
      <c r="N82">
        <f ca="1">RANDBETWEEN(K62*10^K64,K63*10^K64)/10^K64</f>
        <v>1</v>
      </c>
      <c r="O82">
        <f ca="1">ROUND(N82*K67*60/Q121,K64)</f>
        <v>8987.9685000000009</v>
      </c>
    </row>
    <row r="83" spans="13:15" x14ac:dyDescent="0.25">
      <c r="M83" s="9">
        <f t="shared" si="6"/>
        <v>42735.26527777798</v>
      </c>
      <c r="N83">
        <f ca="1">RANDBETWEEN(K62*10^K64,K63*10^K64)/10^K64</f>
        <v>0.99970000000000003</v>
      </c>
      <c r="O83">
        <f ca="1">ROUND(N83*K67*60/Q121,K64)</f>
        <v>8985.2721000000001</v>
      </c>
    </row>
    <row r="84" spans="13:15" x14ac:dyDescent="0.25">
      <c r="M84" s="9">
        <f t="shared" si="6"/>
        <v>42735.265972222427</v>
      </c>
      <c r="N84">
        <f ca="1">RANDBETWEEN(K62*10^K64,K63*10^K64)/10^K64</f>
        <v>0.99970000000000003</v>
      </c>
      <c r="O84">
        <f ca="1">ROUND(N84*K67*60/Q121,K64)</f>
        <v>8985.2721000000001</v>
      </c>
    </row>
    <row r="85" spans="13:15" x14ac:dyDescent="0.25">
      <c r="M85" s="9">
        <f t="shared" si="6"/>
        <v>42735.266666666874</v>
      </c>
      <c r="N85">
        <f ca="1">RANDBETWEEN(K62*10^K64,K63*10^K64)/10^K64</f>
        <v>1.0001</v>
      </c>
      <c r="O85">
        <f ca="1">ROUND(N85*K67*60/Q121,K64)</f>
        <v>8988.8672999999999</v>
      </c>
    </row>
    <row r="86" spans="13:15" x14ac:dyDescent="0.25">
      <c r="M86" s="9">
        <f t="shared" si="6"/>
        <v>42735.26736111132</v>
      </c>
      <c r="N86">
        <f ca="1">RANDBETWEEN(K62*10^K64,K63*10^K64)/10^K64</f>
        <v>1.0004</v>
      </c>
      <c r="O86">
        <f ca="1">ROUND(N86*K67*60/Q121,K64)</f>
        <v>8991.5637000000006</v>
      </c>
    </row>
    <row r="87" spans="13:15" x14ac:dyDescent="0.25">
      <c r="M87" s="9">
        <f t="shared" si="6"/>
        <v>42735.268055555767</v>
      </c>
      <c r="N87">
        <f ca="1">RANDBETWEEN(K62*10^K64,K63*10^K64)/10^K64</f>
        <v>1.0002</v>
      </c>
      <c r="O87">
        <f ca="1">ROUND(N87*K67*60/Q121,K64)</f>
        <v>8989.7661000000007</v>
      </c>
    </row>
    <row r="88" spans="13:15" x14ac:dyDescent="0.25">
      <c r="M88" s="9">
        <f t="shared" si="6"/>
        <v>42735.268750000214</v>
      </c>
      <c r="N88">
        <f ca="1">RANDBETWEEN(K62*10^K64,K63*10^K64)/10^K64</f>
        <v>1.0004</v>
      </c>
      <c r="O88">
        <f ca="1">ROUND(N88*K67*60/Q121,K64)</f>
        <v>8991.5637000000006</v>
      </c>
    </row>
    <row r="89" spans="13:15" x14ac:dyDescent="0.25">
      <c r="M89" s="9">
        <f t="shared" si="6"/>
        <v>42735.269444444661</v>
      </c>
      <c r="N89">
        <f ca="1">RANDBETWEEN(K62*10^K64,K63*10^K64)/10^K64</f>
        <v>0.99960000000000004</v>
      </c>
      <c r="O89">
        <f ca="1">ROUND(N89*K67*60/Q121,K64)</f>
        <v>8984.3732999999993</v>
      </c>
    </row>
    <row r="90" spans="13:15" x14ac:dyDescent="0.25">
      <c r="M90" s="9">
        <f t="shared" si="6"/>
        <v>42735.270138889107</v>
      </c>
      <c r="N90">
        <f ca="1">RANDBETWEEN(K62*10^K64,K63*10^K64)/10^K64</f>
        <v>1.0003</v>
      </c>
      <c r="O90">
        <f ca="1">ROUND(N90*K67*60/Q121,K64)</f>
        <v>8990.6648999999998</v>
      </c>
    </row>
    <row r="91" spans="13:15" x14ac:dyDescent="0.25">
      <c r="M91" s="9">
        <f t="shared" si="6"/>
        <v>42735.270833333554</v>
      </c>
      <c r="N91">
        <f ca="1">RANDBETWEEN(K62*10^K64,K63*10^K64)/10^K64</f>
        <v>0.99980000000000002</v>
      </c>
      <c r="O91">
        <f ca="1">ROUND(N91*K67*60/Q121,K64)</f>
        <v>8986.1708999999992</v>
      </c>
    </row>
    <row r="92" spans="13:15" x14ac:dyDescent="0.25">
      <c r="M92" s="9">
        <f t="shared" si="6"/>
        <v>42735.271527778001</v>
      </c>
      <c r="N92">
        <f ca="1">RANDBETWEEN(K62*10^K64,K63*10^K64)/10^K64</f>
        <v>1.0004</v>
      </c>
      <c r="O92">
        <f ca="1">ROUND(N92*K67*60/Q121,K64)</f>
        <v>8991.5637000000006</v>
      </c>
    </row>
    <row r="93" spans="13:15" x14ac:dyDescent="0.25">
      <c r="M93" s="9">
        <f t="shared" si="6"/>
        <v>42735.272222222447</v>
      </c>
      <c r="N93">
        <f ca="1">RANDBETWEEN(K62*10^K64,K63*10^K64)/10^K64</f>
        <v>1</v>
      </c>
      <c r="O93">
        <f ca="1">ROUND(N93*K67*60/Q121,K64)</f>
        <v>8987.9685000000009</v>
      </c>
    </row>
    <row r="94" spans="13:15" x14ac:dyDescent="0.25">
      <c r="M94" s="9">
        <f t="shared" si="6"/>
        <v>42735.272916666894</v>
      </c>
      <c r="N94">
        <f ca="1">RANDBETWEEN(K62*10^K64,K63*10^K64)/10^K64</f>
        <v>0.99970000000000003</v>
      </c>
      <c r="O94">
        <f ca="1">ROUND(N94*K67*60/Q121,K64)</f>
        <v>8985.2721000000001</v>
      </c>
    </row>
    <row r="95" spans="13:15" x14ac:dyDescent="0.25">
      <c r="M95" s="9">
        <f t="shared" si="6"/>
        <v>42735.273611111341</v>
      </c>
      <c r="N95">
        <f ca="1">RANDBETWEEN(K62*10^K64,K63*10^K64)/10^K64</f>
        <v>1.0001</v>
      </c>
      <c r="O95">
        <f ca="1">ROUND(N95*K67*60/Q121,K64)</f>
        <v>8988.8672999999999</v>
      </c>
    </row>
    <row r="96" spans="13:15" x14ac:dyDescent="0.25">
      <c r="M96" s="9">
        <f t="shared" si="6"/>
        <v>42735.274305555788</v>
      </c>
      <c r="N96">
        <f ca="1">RANDBETWEEN(K62*10^K64,K63*10^K64)/10^K64</f>
        <v>1.0004999999999999</v>
      </c>
      <c r="O96">
        <f ca="1">ROUND(N96*K67*60/Q121,K64)</f>
        <v>8992.4624000000003</v>
      </c>
    </row>
    <row r="97" spans="1:15" x14ac:dyDescent="0.25">
      <c r="M97" s="9">
        <f t="shared" si="6"/>
        <v>42735.275000000234</v>
      </c>
      <c r="N97">
        <f ca="1">RANDBETWEEN(K62*10^K64,K63*10^K64)/10^K64</f>
        <v>1.0003</v>
      </c>
      <c r="O97">
        <f ca="1">ROUND(N97*K67*60/Q121,K64)</f>
        <v>8990.6648999999998</v>
      </c>
    </row>
    <row r="98" spans="1:15" x14ac:dyDescent="0.25">
      <c r="M98" s="9">
        <f t="shared" si="6"/>
        <v>42735.275694444681</v>
      </c>
      <c r="N98">
        <f ca="1">RANDBETWEEN(K62*10^K64,K63*10^K64)/10^K64</f>
        <v>1.0003</v>
      </c>
      <c r="O98">
        <f ca="1">ROUND(N98*K67*60/Q121,K64)</f>
        <v>8990.6648999999998</v>
      </c>
    </row>
    <row r="99" spans="1:15" x14ac:dyDescent="0.25">
      <c r="A99" s="4">
        <f>+D48-E39</f>
        <v>8950.5363000000052</v>
      </c>
      <c r="M99" s="9">
        <f t="shared" si="6"/>
        <v>42735.276388889128</v>
      </c>
      <c r="N99">
        <f ca="1">RANDBETWEEN(K62*10^K64,K63*10^K64)/10^K64</f>
        <v>1.0004999999999999</v>
      </c>
      <c r="O99">
        <f ca="1">ROUND(N99*K67*60/Q121,K64)</f>
        <v>8992.4624000000003</v>
      </c>
    </row>
    <row r="100" spans="1:15" x14ac:dyDescent="0.25">
      <c r="M100" s="9">
        <f t="shared" si="6"/>
        <v>42735.277083333574</v>
      </c>
      <c r="N100">
        <f ca="1">RANDBETWEEN(K62*10^K64,K63*10^K64)/10^K64</f>
        <v>1.0004999999999999</v>
      </c>
      <c r="O100">
        <f ca="1">ROUND(N100*K67*60/Q121,K64)</f>
        <v>8992.4624000000003</v>
      </c>
    </row>
    <row r="101" spans="1:15" x14ac:dyDescent="0.25">
      <c r="M101" s="9">
        <f t="shared" si="6"/>
        <v>42735.277777778021</v>
      </c>
      <c r="N101">
        <f ca="1">RANDBETWEEN(K62*10^K64,K63*10^K64)/10^K64</f>
        <v>1.0005999999999999</v>
      </c>
      <c r="O101">
        <f ca="1">ROUND(N101*K67*60/Q121,K64)</f>
        <v>8993.3611999999994</v>
      </c>
    </row>
    <row r="102" spans="1:15" x14ac:dyDescent="0.25">
      <c r="M102" s="9">
        <f t="shared" si="6"/>
        <v>42735.278472222468</v>
      </c>
      <c r="N102">
        <f ca="1">RANDBETWEEN(K62*10^K64,K63*10^K64)/10^K64</f>
        <v>1.0004999999999999</v>
      </c>
      <c r="O102">
        <f ca="1">ROUND(N102*K67*60/Q121,K64)</f>
        <v>8992.4624000000003</v>
      </c>
    </row>
    <row r="103" spans="1:15" x14ac:dyDescent="0.25">
      <c r="M103" s="9">
        <f t="shared" si="6"/>
        <v>42735.279166666915</v>
      </c>
      <c r="N103">
        <f ca="1">RANDBETWEEN(K62*10^K64,K63*10^K64)/10^K64</f>
        <v>0.99970000000000003</v>
      </c>
      <c r="O103">
        <f ca="1">ROUND(N103*K67*60/Q121,K64)</f>
        <v>8985.2721000000001</v>
      </c>
    </row>
    <row r="104" spans="1:15" x14ac:dyDescent="0.25">
      <c r="M104" s="9">
        <f t="shared" si="6"/>
        <v>42735.279861111361</v>
      </c>
      <c r="N104">
        <f ca="1">RANDBETWEEN(K62*10^K64,K63*10^K64)/10^K64</f>
        <v>1.0002</v>
      </c>
      <c r="O104">
        <f ca="1">ROUND(N104*K67*60/Q121,K64)</f>
        <v>8989.7661000000007</v>
      </c>
    </row>
    <row r="105" spans="1:15" x14ac:dyDescent="0.25">
      <c r="M105" s="9">
        <f t="shared" si="6"/>
        <v>42735.280555555808</v>
      </c>
      <c r="N105">
        <f ca="1">RANDBETWEEN(K62*10^K64,K63*10^K64)/10^K64</f>
        <v>1.0004999999999999</v>
      </c>
      <c r="O105">
        <f ca="1">ROUND(N105*K67*60/Q121,K64)</f>
        <v>8992.4624000000003</v>
      </c>
    </row>
    <row r="106" spans="1:15" x14ac:dyDescent="0.25">
      <c r="M106" s="9">
        <f t="shared" si="6"/>
        <v>42735.281250000255</v>
      </c>
      <c r="N106">
        <f ca="1">RANDBETWEEN(K62*10^K64,K63*10^K64)/10^K64</f>
        <v>1.0004</v>
      </c>
      <c r="O106">
        <f ca="1">ROUND(N106*K67*60/Q121,K64)</f>
        <v>8991.5637000000006</v>
      </c>
    </row>
    <row r="107" spans="1:15" x14ac:dyDescent="0.25">
      <c r="M107" s="9">
        <f t="shared" si="6"/>
        <v>42735.281944444701</v>
      </c>
      <c r="N107">
        <f ca="1">RANDBETWEEN(K62*10^K64,K63*10^K64)/10^K64</f>
        <v>1.0005999999999999</v>
      </c>
      <c r="O107">
        <f ca="1">ROUND(N107*K67*60/Q121,K64)</f>
        <v>8993.3611999999994</v>
      </c>
    </row>
    <row r="108" spans="1:15" x14ac:dyDescent="0.25">
      <c r="M108" s="9">
        <f t="shared" si="6"/>
        <v>42735.282638889148</v>
      </c>
      <c r="N108">
        <f ca="1">RANDBETWEEN(K62*10^K64,K63*10^K64)/10^K64</f>
        <v>0.99990000000000001</v>
      </c>
      <c r="O108">
        <f ca="1">ROUND(N108*K67*60/Q121,K64)</f>
        <v>8987.0697</v>
      </c>
    </row>
    <row r="109" spans="1:15" x14ac:dyDescent="0.25">
      <c r="M109" s="9">
        <f t="shared" si="6"/>
        <v>42735.283333333595</v>
      </c>
      <c r="N109">
        <f ca="1">RANDBETWEEN(K62*10^K64,K63*10^K64)/10^K64</f>
        <v>0.99970000000000003</v>
      </c>
      <c r="O109">
        <f ca="1">ROUND(N109*K67*60/Q121,K64)</f>
        <v>8985.2721000000001</v>
      </c>
    </row>
    <row r="110" spans="1:15" x14ac:dyDescent="0.25">
      <c r="M110" s="9">
        <f t="shared" si="6"/>
        <v>42735.284027778041</v>
      </c>
      <c r="N110">
        <f ca="1">RANDBETWEEN(K62*10^K64,K63*10^K64)/10^K64</f>
        <v>0.99960000000000004</v>
      </c>
      <c r="O110">
        <f ca="1">ROUND(N110*K67*60/Q121,K64)</f>
        <v>8984.3732999999993</v>
      </c>
    </row>
    <row r="111" spans="1:15" x14ac:dyDescent="0.25">
      <c r="M111" s="9">
        <f t="shared" si="6"/>
        <v>42735.284722222488</v>
      </c>
      <c r="N111">
        <f ca="1">RANDBETWEEN(K62*10^K64,K63*10^K64)/10^K64</f>
        <v>1.0004</v>
      </c>
      <c r="O111">
        <f ca="1">ROUND(N111*K67*60/Q121,K64)</f>
        <v>8991.5637000000006</v>
      </c>
    </row>
    <row r="112" spans="1:15" x14ac:dyDescent="0.25">
      <c r="M112" s="9">
        <f t="shared" si="6"/>
        <v>42735.285416666935</v>
      </c>
      <c r="N112">
        <f ca="1">RANDBETWEEN(K62*10^K64,K63*10^K64)/10^K64</f>
        <v>0.99990000000000001</v>
      </c>
      <c r="O112">
        <f ca="1">ROUND(N112*K67*60/Q121,K64)</f>
        <v>8987.0697</v>
      </c>
    </row>
    <row r="113" spans="10:17" x14ac:dyDescent="0.25">
      <c r="M113" s="9">
        <f t="shared" si="6"/>
        <v>42735.286111111382</v>
      </c>
      <c r="N113">
        <f ca="1">RANDBETWEEN(K62*10^K64,K63*10^K64)/10^K64</f>
        <v>1.0001</v>
      </c>
      <c r="O113">
        <f ca="1">ROUND(N113*K67*60/Q121,K64)</f>
        <v>8988.8672999999999</v>
      </c>
    </row>
    <row r="114" spans="10:17" x14ac:dyDescent="0.25">
      <c r="M114" s="9">
        <f t="shared" si="6"/>
        <v>42735.286805555828</v>
      </c>
      <c r="N114">
        <f ca="1">RANDBETWEEN(K62*10^K64,K63*10^K64)/10^K64</f>
        <v>1</v>
      </c>
      <c r="O114">
        <f ca="1">ROUND(N114*K67*60/Q121,K64)</f>
        <v>8987.9685000000009</v>
      </c>
    </row>
    <row r="115" spans="10:17" x14ac:dyDescent="0.25">
      <c r="M115" s="9">
        <f t="shared" si="6"/>
        <v>42735.287500000275</v>
      </c>
      <c r="N115">
        <f ca="1">RANDBETWEEN(K62*10^K64,K63*10^K64)/10^K64</f>
        <v>1.0004999999999999</v>
      </c>
      <c r="O115">
        <f ca="1">ROUND(N115*K67*60/Q121,K64)</f>
        <v>8992.4624000000003</v>
      </c>
    </row>
    <row r="116" spans="10:17" x14ac:dyDescent="0.25">
      <c r="M116" s="9">
        <f t="shared" si="6"/>
        <v>42735.288194444722</v>
      </c>
      <c r="N116">
        <f ca="1">RANDBETWEEN(K62*10^K64,K63*10^K64)/10^K64</f>
        <v>1.0004999999999999</v>
      </c>
      <c r="O116">
        <f ca="1">ROUND(N116*K67*60/Q121,K64)</f>
        <v>8992.4624000000003</v>
      </c>
    </row>
    <row r="117" spans="10:17" x14ac:dyDescent="0.25">
      <c r="M117" s="9">
        <f t="shared" si="6"/>
        <v>42735.288888889168</v>
      </c>
      <c r="N117">
        <f ca="1">RANDBETWEEN(K62*10^K64,K63*10^K64)/10^K64</f>
        <v>1</v>
      </c>
      <c r="O117">
        <f ca="1">ROUND(N117*K67*60/Q121,K64)</f>
        <v>8987.9685000000009</v>
      </c>
    </row>
    <row r="118" spans="10:17" x14ac:dyDescent="0.25">
      <c r="M118" s="9">
        <f t="shared" si="6"/>
        <v>42735.289583333615</v>
      </c>
      <c r="N118">
        <f ca="1">RANDBETWEEN(K62*10^K64,K63*10^K64)/10^K64</f>
        <v>0.99960000000000004</v>
      </c>
      <c r="O118">
        <f ca="1">ROUND(N118*K67*60/Q121,K64)</f>
        <v>8984.3732999999993</v>
      </c>
    </row>
    <row r="119" spans="10:17" x14ac:dyDescent="0.25">
      <c r="M119" s="9">
        <f t="shared" si="6"/>
        <v>42735.290277778062</v>
      </c>
      <c r="N119">
        <f ca="1">RANDBETWEEN(K62*10^K64,K63*10^K64)/10^K64</f>
        <v>1.0003</v>
      </c>
      <c r="O119">
        <f ca="1">ROUND(N119*K67*60/Q121,K64)</f>
        <v>8990.6648999999998</v>
      </c>
    </row>
    <row r="120" spans="10:17" x14ac:dyDescent="0.25">
      <c r="M120" s="9">
        <f t="shared" si="6"/>
        <v>42735.290972222509</v>
      </c>
      <c r="N120">
        <f ca="1">RANDBETWEEN(K62*10^K64,K63*10^K64)/10^K64</f>
        <v>0.99960000000000004</v>
      </c>
      <c r="O120">
        <f ca="1">ROUND(N120*K67*60/Q121,K64)</f>
        <v>8984.3732999999993</v>
      </c>
    </row>
    <row r="121" spans="10:17" x14ac:dyDescent="0.25">
      <c r="M121" s="9">
        <f t="shared" si="6"/>
        <v>42735.291666666955</v>
      </c>
      <c r="N121">
        <f ca="1">RANDBETWEEN(K62*10^K64,K63*10^K64)/10^K64</f>
        <v>1.0001</v>
      </c>
      <c r="O121">
        <f ca="1">ROUND(N121*K67*60/Q121,K64)</f>
        <v>8988.8672999999999</v>
      </c>
      <c r="Q121">
        <f ca="1">SUM(N62:N121)</f>
        <v>60.005300000000013</v>
      </c>
    </row>
    <row r="122" spans="10:17" x14ac:dyDescent="0.25">
      <c r="J122" t="s">
        <v>6</v>
      </c>
      <c r="K122" s="7">
        <f>1+(C30/K127)/E170</f>
        <v>0.99953764056689376</v>
      </c>
      <c r="M122" s="9">
        <f t="shared" si="6"/>
        <v>42735.292361111402</v>
      </c>
      <c r="N122">
        <f ca="1">RANDBETWEEN(K122*10^K124,K123*10^K124)/10^K124</f>
        <v>1.0001</v>
      </c>
      <c r="O122">
        <f ca="1">ROUND(N122*K127*60/Q181,K124)</f>
        <v>8969.2675999999992</v>
      </c>
    </row>
    <row r="123" spans="10:17" x14ac:dyDescent="0.25">
      <c r="K123" s="7">
        <f>1-(C33/K127)/E170</f>
        <v>1.0014054873915825</v>
      </c>
      <c r="M123" s="9">
        <f t="shared" si="6"/>
        <v>42735.293055555849</v>
      </c>
      <c r="N123">
        <f ca="1">RANDBETWEEN(K122*10^K124,K123*10^K124)/10^K124</f>
        <v>1.0002</v>
      </c>
      <c r="O123">
        <f ca="1">ROUND(N123*K127*60/Q181,K124)</f>
        <v>8970.1643999999997</v>
      </c>
    </row>
    <row r="124" spans="10:17" x14ac:dyDescent="0.25">
      <c r="J124" t="s">
        <v>7</v>
      </c>
      <c r="K124" s="11">
        <f>E171</f>
        <v>4</v>
      </c>
      <c r="M124" s="9">
        <f t="shared" si="6"/>
        <v>42735.293750000295</v>
      </c>
      <c r="N124">
        <f ca="1">RANDBETWEEN(K122*10^K124,K123*10^K124)/10^K124</f>
        <v>1.0013000000000001</v>
      </c>
      <c r="O124">
        <f ca="1">ROUND(N124*K127*60/Q181,K124)</f>
        <v>8980.0295999999998</v>
      </c>
    </row>
    <row r="125" spans="10:17" x14ac:dyDescent="0.25">
      <c r="M125" s="9">
        <f t="shared" si="6"/>
        <v>42735.294444444742</v>
      </c>
      <c r="N125">
        <f ca="1">RANDBETWEEN(K122*10^K124,K123*10^K124)/10^K124</f>
        <v>1.0003</v>
      </c>
      <c r="O125">
        <f ca="1">ROUND(N125*K127*60/Q181,K124)</f>
        <v>8971.0612999999994</v>
      </c>
    </row>
    <row r="126" spans="10:17" x14ac:dyDescent="0.25">
      <c r="M126" s="9">
        <f t="shared" si="6"/>
        <v>42735.295138889189</v>
      </c>
      <c r="N126">
        <f ca="1">RANDBETWEEN(K122*10^K124,K123*10^K124)/10^K124</f>
        <v>1.0008999999999999</v>
      </c>
      <c r="O126">
        <f ca="1">ROUND(N126*K127*60/Q181,K124)</f>
        <v>8976.4423000000006</v>
      </c>
    </row>
    <row r="127" spans="10:17" x14ac:dyDescent="0.25">
      <c r="J127" t="s">
        <v>8</v>
      </c>
      <c r="K127" s="11">
        <f>+B31</f>
        <v>8973.8264999999992</v>
      </c>
      <c r="M127" s="9">
        <f t="shared" si="6"/>
        <v>42735.295833333636</v>
      </c>
      <c r="N127">
        <f ca="1">RANDBETWEEN(K122*10^K124,K123*10^K124)/10^K124</f>
        <v>1.0014000000000001</v>
      </c>
      <c r="O127">
        <f ca="1">ROUND(N127*K127*60/Q181,K124)</f>
        <v>8980.9264999999996</v>
      </c>
    </row>
    <row r="128" spans="10:17" x14ac:dyDescent="0.25">
      <c r="J128" t="s">
        <v>9</v>
      </c>
      <c r="K128">
        <f ca="1">AVERAGE(O122:O181)</f>
        <v>8973.8265000000029</v>
      </c>
      <c r="M128" s="9">
        <f t="shared" si="6"/>
        <v>42735.296527778082</v>
      </c>
      <c r="N128">
        <f ca="1">RANDBETWEEN(K122*10^K124,K123*10^K124)/10^K124</f>
        <v>1.0006999999999999</v>
      </c>
      <c r="O128">
        <f ca="1">ROUND(N128*K127*60/Q181,K124)</f>
        <v>8974.6486000000004</v>
      </c>
    </row>
    <row r="129" spans="10:15" x14ac:dyDescent="0.25">
      <c r="M129" s="9">
        <f t="shared" si="6"/>
        <v>42735.297222222529</v>
      </c>
      <c r="N129">
        <f ca="1">RANDBETWEEN(K122*10^K124,K123*10^K124)/10^K124</f>
        <v>1.0004999999999999</v>
      </c>
      <c r="O129">
        <f ca="1">ROUND(N129*K127*60/Q181,K124)</f>
        <v>8972.8549000000003</v>
      </c>
    </row>
    <row r="130" spans="10:15" x14ac:dyDescent="0.25">
      <c r="J130" t="s">
        <v>10</v>
      </c>
      <c r="K130">
        <f ca="1">K127-K128</f>
        <v>0</v>
      </c>
      <c r="M130" s="9">
        <f t="shared" si="6"/>
        <v>42735.297916666976</v>
      </c>
      <c r="N130">
        <f ca="1">RANDBETWEEN(K122*10^K124,K123*10^K124)/10^K124</f>
        <v>0.99990000000000001</v>
      </c>
      <c r="O130">
        <f ca="1">ROUND(N130*K127*60/Q181,K124)</f>
        <v>8967.4739000000009</v>
      </c>
    </row>
    <row r="131" spans="10:15" x14ac:dyDescent="0.25">
      <c r="M131" s="9">
        <f t="shared" ref="M131:M194" si="7">M130+1/24/60</f>
        <v>42735.298611111422</v>
      </c>
      <c r="N131">
        <f ca="1">RANDBETWEEN(K122*10^K124,K123*10^K124)/10^K124</f>
        <v>1.0013000000000001</v>
      </c>
      <c r="O131">
        <f ca="1">ROUND(N131*K127*60/Q181,K124)</f>
        <v>8980.0295999999998</v>
      </c>
    </row>
    <row r="132" spans="10:15" x14ac:dyDescent="0.25">
      <c r="M132" s="9">
        <f t="shared" si="7"/>
        <v>42735.299305555869</v>
      </c>
      <c r="N132">
        <f ca="1">RANDBETWEEN(K122*10^K124,K123*10^K124)/10^K124</f>
        <v>1</v>
      </c>
      <c r="O132">
        <f ca="1">ROUND(N132*K127*60/Q181,K124)</f>
        <v>8968.3706999999995</v>
      </c>
    </row>
    <row r="133" spans="10:15" x14ac:dyDescent="0.25">
      <c r="M133" s="9">
        <f t="shared" si="7"/>
        <v>42735.300000000316</v>
      </c>
      <c r="N133">
        <f ca="1">RANDBETWEEN(K122*10^K124,K123*10^K124)/10^K124</f>
        <v>0.99990000000000001</v>
      </c>
      <c r="O133">
        <f ca="1">ROUND(N133*K127*60/Q181,K124)</f>
        <v>8967.4739000000009</v>
      </c>
    </row>
    <row r="134" spans="10:15" x14ac:dyDescent="0.25">
      <c r="M134" s="9">
        <f t="shared" si="7"/>
        <v>42735.300694444762</v>
      </c>
      <c r="N134">
        <f ca="1">RANDBETWEEN(K122*10^K124,K123*10^K124)/10^K124</f>
        <v>1.0013000000000001</v>
      </c>
      <c r="O134">
        <f ca="1">ROUND(N134*K127*60/Q181,K124)</f>
        <v>8980.0295999999998</v>
      </c>
    </row>
    <row r="135" spans="10:15" x14ac:dyDescent="0.25">
      <c r="M135" s="9">
        <f t="shared" si="7"/>
        <v>42735.301388889209</v>
      </c>
      <c r="N135">
        <f ca="1">RANDBETWEEN(K122*10^K124,K123*10^K124)/10^K124</f>
        <v>1.0012000000000001</v>
      </c>
      <c r="O135">
        <f ca="1">ROUND(N135*K127*60/Q181,K124)</f>
        <v>8979.1327999999994</v>
      </c>
    </row>
    <row r="136" spans="10:15" x14ac:dyDescent="0.25">
      <c r="M136" s="9">
        <f t="shared" si="7"/>
        <v>42735.302083333656</v>
      </c>
      <c r="N136">
        <f ca="1">RANDBETWEEN(K122*10^K124,K123*10^K124)/10^K124</f>
        <v>1.0002</v>
      </c>
      <c r="O136">
        <f ca="1">ROUND(N136*K127*60/Q181,K124)</f>
        <v>8970.1643999999997</v>
      </c>
    </row>
    <row r="137" spans="10:15" x14ac:dyDescent="0.25">
      <c r="M137" s="9">
        <f t="shared" si="7"/>
        <v>42735.302777778103</v>
      </c>
      <c r="N137">
        <f ca="1">RANDBETWEEN(K122*10^K124,K123*10^K124)/10^K124</f>
        <v>1.0003</v>
      </c>
      <c r="O137">
        <f ca="1">ROUND(N137*K127*60/Q181,K124)</f>
        <v>8971.0612999999994</v>
      </c>
    </row>
    <row r="138" spans="10:15" x14ac:dyDescent="0.25">
      <c r="M138" s="9">
        <f t="shared" si="7"/>
        <v>42735.303472222549</v>
      </c>
      <c r="N138">
        <f ca="1">RANDBETWEEN(K122*10^K124,K123*10^K124)/10^K124</f>
        <v>1.0006999999999999</v>
      </c>
      <c r="O138">
        <f ca="1">ROUND(N138*K127*60/Q181,K124)</f>
        <v>8974.6486000000004</v>
      </c>
    </row>
    <row r="139" spans="10:15" x14ac:dyDescent="0.25">
      <c r="M139" s="9">
        <f t="shared" si="7"/>
        <v>42735.304166666996</v>
      </c>
      <c r="N139">
        <f ca="1">RANDBETWEEN(K122*10^K124,K123*10^K124)/10^K124</f>
        <v>0.99970000000000003</v>
      </c>
      <c r="O139">
        <f ca="1">ROUND(N139*K127*60/Q181,K124)</f>
        <v>8965.6802000000007</v>
      </c>
    </row>
    <row r="140" spans="10:15" x14ac:dyDescent="0.25">
      <c r="M140" s="9">
        <f t="shared" si="7"/>
        <v>42735.304861111443</v>
      </c>
      <c r="N140">
        <f ca="1">RANDBETWEEN(K122*10^K124,K123*10^K124)/10^K124</f>
        <v>1.0014000000000001</v>
      </c>
      <c r="O140">
        <f ca="1">ROUND(N140*K127*60/Q181,K124)</f>
        <v>8980.9264999999996</v>
      </c>
    </row>
    <row r="141" spans="10:15" x14ac:dyDescent="0.25">
      <c r="M141" s="9">
        <f t="shared" si="7"/>
        <v>42735.305555555889</v>
      </c>
      <c r="N141">
        <f ca="1">RANDBETWEEN(K122*10^K124,K123*10^K124)/10^K124</f>
        <v>1.0014000000000001</v>
      </c>
      <c r="O141">
        <f ca="1">ROUND(N141*K127*60/Q181,K124)</f>
        <v>8980.9264999999996</v>
      </c>
    </row>
    <row r="142" spans="10:15" x14ac:dyDescent="0.25">
      <c r="M142" s="9">
        <f t="shared" si="7"/>
        <v>42735.306250000336</v>
      </c>
      <c r="N142">
        <f ca="1">RANDBETWEEN(K122*10^K124,K123*10^K124)/10^K124</f>
        <v>1.0011000000000001</v>
      </c>
      <c r="O142">
        <f ca="1">ROUND(N142*K127*60/Q181,K124)</f>
        <v>8978.2358999999997</v>
      </c>
    </row>
    <row r="143" spans="10:15" x14ac:dyDescent="0.25">
      <c r="M143" s="9">
        <f t="shared" si="7"/>
        <v>42735.306944444783</v>
      </c>
      <c r="N143">
        <f ca="1">RANDBETWEEN(K122*10^K124,K123*10^K124)/10^K124</f>
        <v>1.0004999999999999</v>
      </c>
      <c r="O143">
        <f ca="1">ROUND(N143*K127*60/Q181,K124)</f>
        <v>8972.8549000000003</v>
      </c>
    </row>
    <row r="144" spans="10:15" x14ac:dyDescent="0.25">
      <c r="M144" s="9">
        <f t="shared" si="7"/>
        <v>42735.30763888923</v>
      </c>
      <c r="N144">
        <f ca="1">RANDBETWEEN(K122*10^K124,K123*10^K124)/10^K124</f>
        <v>0.99980000000000002</v>
      </c>
      <c r="O144">
        <f ca="1">ROUND(N144*K127*60/Q181,K124)</f>
        <v>8966.5771000000004</v>
      </c>
    </row>
    <row r="145" spans="13:15" x14ac:dyDescent="0.25">
      <c r="M145" s="9">
        <f t="shared" si="7"/>
        <v>42735.308333333676</v>
      </c>
      <c r="N145">
        <f ca="1">RANDBETWEEN(K122*10^K124,K123*10^K124)/10^K124</f>
        <v>1.0011000000000001</v>
      </c>
      <c r="O145">
        <f ca="1">ROUND(N145*K127*60/Q181,K124)</f>
        <v>8978.2358999999997</v>
      </c>
    </row>
    <row r="146" spans="13:15" x14ac:dyDescent="0.25">
      <c r="M146" s="9">
        <f t="shared" si="7"/>
        <v>42735.309027778123</v>
      </c>
      <c r="N146">
        <f ca="1">RANDBETWEEN(K122*10^K124,K123*10^K124)/10^K124</f>
        <v>1.0007999999999999</v>
      </c>
      <c r="O146">
        <f ca="1">ROUND(N146*K127*60/Q181,K124)</f>
        <v>8975.5454000000009</v>
      </c>
    </row>
    <row r="147" spans="13:15" x14ac:dyDescent="0.25">
      <c r="M147" s="9">
        <f t="shared" si="7"/>
        <v>42735.30972222257</v>
      </c>
      <c r="N147">
        <f ca="1">RANDBETWEEN(K122*10^K124,K123*10^K124)/10^K124</f>
        <v>1.0007999999999999</v>
      </c>
      <c r="O147">
        <f ca="1">ROUND(N147*K127*60/Q181,K124)</f>
        <v>8975.5454000000009</v>
      </c>
    </row>
    <row r="148" spans="13:15" x14ac:dyDescent="0.25">
      <c r="M148" s="9">
        <f t="shared" si="7"/>
        <v>42735.310416667016</v>
      </c>
      <c r="N148">
        <f ca="1">RANDBETWEEN(K122*10^K124,K123*10^K124)/10^K124</f>
        <v>0.99970000000000003</v>
      </c>
      <c r="O148">
        <f ca="1">ROUND(N148*K127*60/Q181,K124)</f>
        <v>8965.6802000000007</v>
      </c>
    </row>
    <row r="149" spans="13:15" x14ac:dyDescent="0.25">
      <c r="M149" s="9">
        <f t="shared" si="7"/>
        <v>42735.311111111463</v>
      </c>
      <c r="N149">
        <f ca="1">RANDBETWEEN(K122*10^K124,K123*10^K124)/10^K124</f>
        <v>1.0013000000000001</v>
      </c>
      <c r="O149">
        <f ca="1">ROUND(N149*K127*60/Q181,K124)</f>
        <v>8980.0295999999998</v>
      </c>
    </row>
    <row r="150" spans="13:15" x14ac:dyDescent="0.25">
      <c r="M150" s="9">
        <f t="shared" si="7"/>
        <v>42735.31180555591</v>
      </c>
      <c r="N150">
        <f ca="1">RANDBETWEEN(K122*10^K124,K123*10^K124)/10^K124</f>
        <v>1.0004999999999999</v>
      </c>
      <c r="O150">
        <f ca="1">ROUND(N150*K127*60/Q181,K124)</f>
        <v>8972.8549000000003</v>
      </c>
    </row>
    <row r="151" spans="13:15" x14ac:dyDescent="0.25">
      <c r="M151" s="9">
        <f t="shared" si="7"/>
        <v>42735.312500000357</v>
      </c>
      <c r="N151">
        <f ca="1">RANDBETWEEN(K122*10^K124,K123*10^K124)/10^K124</f>
        <v>1.0005999999999999</v>
      </c>
      <c r="O151">
        <f ca="1">ROUND(N151*K127*60/Q181,K124)</f>
        <v>8973.7518</v>
      </c>
    </row>
    <row r="152" spans="13:15" x14ac:dyDescent="0.25">
      <c r="M152" s="9">
        <f t="shared" si="7"/>
        <v>42735.313194444803</v>
      </c>
      <c r="N152">
        <f ca="1">RANDBETWEEN(K122*10^K124,K123*10^K124)/10^K124</f>
        <v>1.0006999999999999</v>
      </c>
      <c r="O152">
        <f ca="1">ROUND(N152*K127*60/Q181,K124)</f>
        <v>8974.6486000000004</v>
      </c>
    </row>
    <row r="153" spans="13:15" x14ac:dyDescent="0.25">
      <c r="M153" s="9">
        <f t="shared" si="7"/>
        <v>42735.31388888925</v>
      </c>
      <c r="N153">
        <f ca="1">RANDBETWEEN(K122*10^K124,K123*10^K124)/10^K124</f>
        <v>1.0008999999999999</v>
      </c>
      <c r="O153">
        <f ca="1">ROUND(N153*K127*60/Q181,K124)</f>
        <v>8976.4423000000006</v>
      </c>
    </row>
    <row r="154" spans="13:15" x14ac:dyDescent="0.25">
      <c r="M154" s="9">
        <f t="shared" si="7"/>
        <v>42735.314583333697</v>
      </c>
      <c r="N154">
        <f ca="1">RANDBETWEEN(K122*10^K124,K123*10^K124)/10^K124</f>
        <v>1.0004</v>
      </c>
      <c r="O154">
        <f ca="1">ROUND(N154*K127*60/Q181,K124)</f>
        <v>8971.9580999999998</v>
      </c>
    </row>
    <row r="155" spans="13:15" x14ac:dyDescent="0.25">
      <c r="M155" s="9">
        <f t="shared" si="7"/>
        <v>42735.315277778143</v>
      </c>
      <c r="N155">
        <f ca="1">RANDBETWEEN(K122*10^K124,K123*10^K124)/10^K124</f>
        <v>0.99970000000000003</v>
      </c>
      <c r="O155">
        <f ca="1">ROUND(N155*K127*60/Q181,K124)</f>
        <v>8965.6802000000007</v>
      </c>
    </row>
    <row r="156" spans="13:15" x14ac:dyDescent="0.25">
      <c r="M156" s="9">
        <f t="shared" si="7"/>
        <v>42735.31597222259</v>
      </c>
      <c r="N156">
        <f ca="1">RANDBETWEEN(K122*10^K124,K123*10^K124)/10^K124</f>
        <v>1.0009999999999999</v>
      </c>
      <c r="O156">
        <f ca="1">ROUND(N156*K127*60/Q181,K124)</f>
        <v>8977.3390999999992</v>
      </c>
    </row>
    <row r="157" spans="13:15" x14ac:dyDescent="0.25">
      <c r="M157" s="9">
        <f t="shared" si="7"/>
        <v>42735.316666667037</v>
      </c>
      <c r="N157">
        <f ca="1">RANDBETWEEN(K122*10^K124,K123*10^K124)/10^K124</f>
        <v>1.0008999999999999</v>
      </c>
      <c r="O157">
        <f ca="1">ROUND(N157*K127*60/Q181,K124)</f>
        <v>8976.4423000000006</v>
      </c>
    </row>
    <row r="158" spans="13:15" x14ac:dyDescent="0.25">
      <c r="M158" s="9">
        <f t="shared" si="7"/>
        <v>42735.317361111483</v>
      </c>
      <c r="N158">
        <f ca="1">RANDBETWEEN(K122*10^K124,K123*10^K124)/10^K124</f>
        <v>1.0004</v>
      </c>
      <c r="O158">
        <f ca="1">ROUND(N158*K127*60/Q181,K124)</f>
        <v>8971.9580999999998</v>
      </c>
    </row>
    <row r="159" spans="13:15" x14ac:dyDescent="0.25">
      <c r="M159" s="9">
        <f t="shared" si="7"/>
        <v>42735.31805555593</v>
      </c>
      <c r="N159">
        <f ca="1">RANDBETWEEN(K122*10^K124,K123*10^K124)/10^K124</f>
        <v>0.99980000000000002</v>
      </c>
      <c r="O159">
        <f ca="1">ROUND(N159*K127*60/Q181,K124)</f>
        <v>8966.5771000000004</v>
      </c>
    </row>
    <row r="160" spans="13:15" x14ac:dyDescent="0.25">
      <c r="M160" s="9">
        <f t="shared" si="7"/>
        <v>42735.318750000377</v>
      </c>
      <c r="N160">
        <f ca="1">RANDBETWEEN(K122*10^K124,K123*10^K124)/10^K124</f>
        <v>1.0011000000000001</v>
      </c>
      <c r="O160">
        <f ca="1">ROUND(N160*K127*60/Q181,K124)</f>
        <v>8978.2358999999997</v>
      </c>
    </row>
    <row r="161" spans="4:15" x14ac:dyDescent="0.25">
      <c r="M161" s="9">
        <f t="shared" si="7"/>
        <v>42735.319444444824</v>
      </c>
      <c r="N161">
        <f ca="1">RANDBETWEEN(K122*10^K124,K123*10^K124)/10^K124</f>
        <v>1.0004</v>
      </c>
      <c r="O161">
        <f ca="1">ROUND(N161*K127*60/Q181,K124)</f>
        <v>8971.9580999999998</v>
      </c>
    </row>
    <row r="162" spans="4:15" x14ac:dyDescent="0.25">
      <c r="M162" s="9">
        <f t="shared" si="7"/>
        <v>42735.32013888927</v>
      </c>
      <c r="N162">
        <f ca="1">RANDBETWEEN(K122*10^K124,K123*10^K124)/10^K124</f>
        <v>1</v>
      </c>
      <c r="O162">
        <f ca="1">ROUND(N162*K127*60/Q181,K124)</f>
        <v>8968.3706999999995</v>
      </c>
    </row>
    <row r="163" spans="4:15" x14ac:dyDescent="0.25">
      <c r="M163" s="9">
        <f t="shared" si="7"/>
        <v>42735.320833333717</v>
      </c>
      <c r="N163">
        <f ca="1">RANDBETWEEN(K122*10^K124,K123*10^K124)/10^K124</f>
        <v>1.0003</v>
      </c>
      <c r="O163">
        <f ca="1">ROUND(N163*K127*60/Q181,K124)</f>
        <v>8971.0612999999994</v>
      </c>
    </row>
    <row r="164" spans="4:15" x14ac:dyDescent="0.25">
      <c r="M164" s="9">
        <f t="shared" si="7"/>
        <v>42735.321527778164</v>
      </c>
      <c r="N164">
        <f ca="1">RANDBETWEEN(K122*10^K124,K123*10^K124)/10^K124</f>
        <v>1.0001</v>
      </c>
      <c r="O164">
        <f ca="1">ROUND(N164*K127*60/Q181,K124)</f>
        <v>8969.2675999999992</v>
      </c>
    </row>
    <row r="165" spans="4:15" x14ac:dyDescent="0.25">
      <c r="M165" s="9">
        <f t="shared" si="7"/>
        <v>42735.32222222261</v>
      </c>
      <c r="N165">
        <f ca="1">RANDBETWEEN(K122*10^K124,K123*10^K124)/10^K124</f>
        <v>1.0011000000000001</v>
      </c>
      <c r="O165">
        <f ca="1">ROUND(N165*K127*60/Q181,K124)</f>
        <v>8978.2358999999997</v>
      </c>
    </row>
    <row r="166" spans="4:15" x14ac:dyDescent="0.25">
      <c r="M166" s="9">
        <f t="shared" si="7"/>
        <v>42735.322916667057</v>
      </c>
      <c r="N166">
        <f ca="1">RANDBETWEEN(K122*10^K124,K123*10^K124)/10^K124</f>
        <v>1.0004999999999999</v>
      </c>
      <c r="O166">
        <f ca="1">ROUND(N166*K127*60/Q181,K124)</f>
        <v>8972.8549000000003</v>
      </c>
    </row>
    <row r="167" spans="4:15" x14ac:dyDescent="0.25">
      <c r="M167" s="9">
        <f t="shared" si="7"/>
        <v>42735.323611111504</v>
      </c>
      <c r="N167">
        <f ca="1">RANDBETWEEN(K122*10^K124,K123*10^K124)/10^K124</f>
        <v>0.99980000000000002</v>
      </c>
      <c r="O167">
        <f ca="1">ROUND(N167*K127*60/Q181,K124)</f>
        <v>8966.5771000000004</v>
      </c>
    </row>
    <row r="168" spans="4:15" x14ac:dyDescent="0.25">
      <c r="M168" s="9">
        <f t="shared" si="7"/>
        <v>42735.324305555951</v>
      </c>
      <c r="N168">
        <f ca="1">RANDBETWEEN(K122*10^K124,K123*10^K124)/10^K124</f>
        <v>1.0006999999999999</v>
      </c>
      <c r="O168">
        <f ca="1">ROUND(N168*K127*60/Q181,K124)</f>
        <v>8974.6486000000004</v>
      </c>
    </row>
    <row r="169" spans="4:15" x14ac:dyDescent="0.25">
      <c r="M169" s="9">
        <f t="shared" si="7"/>
        <v>42735.325000000397</v>
      </c>
      <c r="N169">
        <f ca="1">RANDBETWEEN(K122*10^K124,K123*10^K124)/10^K124</f>
        <v>1.0006999999999999</v>
      </c>
      <c r="O169">
        <f ca="1">ROUND(N169*K127*60/Q181,K124)</f>
        <v>8974.6486000000004</v>
      </c>
    </row>
    <row r="170" spans="4:15" x14ac:dyDescent="0.25">
      <c r="D170" s="21" t="s">
        <v>12</v>
      </c>
      <c r="E170" s="1">
        <v>1.5</v>
      </c>
      <c r="M170" s="9">
        <f t="shared" si="7"/>
        <v>42735.325694444844</v>
      </c>
      <c r="N170">
        <f ca="1">RANDBETWEEN(K122*10^K124,K123*10^K124)/10^K124</f>
        <v>1.0004</v>
      </c>
      <c r="O170">
        <f ca="1">ROUND(N170*K127*60/Q181,K124)</f>
        <v>8971.9580999999998</v>
      </c>
    </row>
    <row r="171" spans="4:15" x14ac:dyDescent="0.25">
      <c r="D171" s="21" t="s">
        <v>13</v>
      </c>
      <c r="E171" s="1">
        <v>4</v>
      </c>
      <c r="M171" s="9">
        <f t="shared" si="7"/>
        <v>42735.326388889291</v>
      </c>
      <c r="N171">
        <f ca="1">RANDBETWEEN(K122*10^K124,K123*10^K124)/10^K124</f>
        <v>1.0005999999999999</v>
      </c>
      <c r="O171">
        <f ca="1">ROUND(N171*K127*60/Q181,K124)</f>
        <v>8973.7518</v>
      </c>
    </row>
    <row r="172" spans="4:15" x14ac:dyDescent="0.25">
      <c r="M172" s="9">
        <f t="shared" si="7"/>
        <v>42735.327083333737</v>
      </c>
      <c r="N172">
        <f ca="1">RANDBETWEEN(K122*10^K124,K123*10^K124)/10^K124</f>
        <v>1.0012000000000001</v>
      </c>
      <c r="O172">
        <f ca="1">ROUND(N172*K127*60/Q181,K124)</f>
        <v>8979.1327999999994</v>
      </c>
    </row>
    <row r="173" spans="4:15" x14ac:dyDescent="0.25">
      <c r="M173" s="9">
        <f t="shared" si="7"/>
        <v>42735.327777778184</v>
      </c>
      <c r="N173">
        <f ca="1">RANDBETWEEN(K122*10^K124,K123*10^K124)/10^K124</f>
        <v>1.0006999999999999</v>
      </c>
      <c r="O173">
        <f ca="1">ROUND(N173*K127*60/Q181,K124)</f>
        <v>8974.6486000000004</v>
      </c>
    </row>
    <row r="174" spans="4:15" x14ac:dyDescent="0.25">
      <c r="M174" s="9">
        <f t="shared" si="7"/>
        <v>42735.328472222631</v>
      </c>
      <c r="N174">
        <f ca="1">RANDBETWEEN(K122*10^K124,K123*10^K124)/10^K124</f>
        <v>1.0013000000000001</v>
      </c>
      <c r="O174">
        <f ca="1">ROUND(N174*K127*60/Q181,K124)</f>
        <v>8980.0295999999998</v>
      </c>
    </row>
    <row r="175" spans="4:15" x14ac:dyDescent="0.25">
      <c r="M175" s="9">
        <f t="shared" si="7"/>
        <v>42735.329166667078</v>
      </c>
      <c r="N175">
        <f ca="1">RANDBETWEEN(K122*10^K124,K123*10^K124)/10^K124</f>
        <v>1.0013000000000001</v>
      </c>
      <c r="O175">
        <f ca="1">ROUND(N175*K127*60/Q181,K124)</f>
        <v>8980.0295999999998</v>
      </c>
    </row>
    <row r="176" spans="4:15" x14ac:dyDescent="0.25">
      <c r="M176" s="9">
        <f t="shared" si="7"/>
        <v>42735.329861111524</v>
      </c>
      <c r="N176">
        <f ca="1">RANDBETWEEN(K122*10^K124,K123*10^K124)/10^K124</f>
        <v>1.0014000000000001</v>
      </c>
      <c r="O176">
        <f ca="1">ROUND(N176*K127*60/Q181,K124)</f>
        <v>8980.9264999999996</v>
      </c>
    </row>
    <row r="177" spans="10:17" x14ac:dyDescent="0.25">
      <c r="M177" s="9">
        <f t="shared" si="7"/>
        <v>42735.330555555971</v>
      </c>
      <c r="N177">
        <f ca="1">RANDBETWEEN(K122*10^K124,K123*10^K124)/10^K124</f>
        <v>1.0008999999999999</v>
      </c>
      <c r="O177">
        <f ca="1">ROUND(N177*K127*60/Q181,K124)</f>
        <v>8976.4423000000006</v>
      </c>
    </row>
    <row r="178" spans="10:17" x14ac:dyDescent="0.25">
      <c r="M178" s="9">
        <f t="shared" si="7"/>
        <v>42735.331250000418</v>
      </c>
      <c r="N178">
        <f ca="1">RANDBETWEEN(K122*10^K124,K123*10^K124)/10^K124</f>
        <v>1.0008999999999999</v>
      </c>
      <c r="O178">
        <f ca="1">ROUND(N178*K127*60/Q181,K124)</f>
        <v>8976.4423000000006</v>
      </c>
    </row>
    <row r="179" spans="10:17" x14ac:dyDescent="0.25">
      <c r="M179" s="9">
        <f t="shared" si="7"/>
        <v>42735.331944444864</v>
      </c>
      <c r="N179">
        <f ca="1">RANDBETWEEN(K122*10^K124,K123*10^K124)/10^K124</f>
        <v>1.0008999999999999</v>
      </c>
      <c r="O179">
        <f ca="1">ROUND(N179*K127*60/Q181,K124)</f>
        <v>8976.4423000000006</v>
      </c>
    </row>
    <row r="180" spans="10:17" x14ac:dyDescent="0.25">
      <c r="M180" s="9">
        <f t="shared" si="7"/>
        <v>42735.332638889311</v>
      </c>
      <c r="N180">
        <f ca="1">RANDBETWEEN(K122*10^K124,K123*10^K124)/10^K124</f>
        <v>0.99960000000000004</v>
      </c>
      <c r="O180">
        <f ca="1">ROUND(N180*K127*60/Q181,K124)</f>
        <v>8964.7834000000003</v>
      </c>
    </row>
    <row r="181" spans="10:17" x14ac:dyDescent="0.25">
      <c r="M181" s="9">
        <f t="shared" si="7"/>
        <v>42735.333333333758</v>
      </c>
      <c r="N181">
        <f ca="1">RANDBETWEEN(K122*10^K124,K123*10^K124)/10^K124</f>
        <v>0.99990000000000001</v>
      </c>
      <c r="O181">
        <f ca="1">ROUND(N181*K127*60/Q181,K124)</f>
        <v>8967.4739000000009</v>
      </c>
      <c r="Q181">
        <f ca="1">SUM(N122:N181)</f>
        <v>60.036500000000004</v>
      </c>
    </row>
    <row r="182" spans="10:17" x14ac:dyDescent="0.25">
      <c r="J182" t="s">
        <v>6</v>
      </c>
      <c r="K182" s="7">
        <f>1+(C42/K187)/E170</f>
        <v>0.99899243153062411</v>
      </c>
      <c r="M182" s="9">
        <f t="shared" si="7"/>
        <v>42735.334027778204</v>
      </c>
      <c r="N182">
        <f ca="1">RANDBETWEEN(K182*10^K184,K183*10^K184)/10^K184</f>
        <v>1.0017</v>
      </c>
      <c r="O182">
        <f ca="1">ROUND(N182*K187*60/Q241,K184)</f>
        <v>8952.9385999999995</v>
      </c>
    </row>
    <row r="183" spans="10:17" x14ac:dyDescent="0.25">
      <c r="K183" s="7">
        <f>1+(C45/K187)/E170</f>
        <v>1.0020106857312558</v>
      </c>
      <c r="M183" s="9">
        <f t="shared" si="7"/>
        <v>42735.334722222651</v>
      </c>
      <c r="N183">
        <f ca="1">RANDBETWEEN(K182*10^K184,K183*10^K184)/10^K184</f>
        <v>0.99909999999999999</v>
      </c>
      <c r="O183">
        <f ca="1">ROUND(N183*K187*60/Q241,K184)</f>
        <v>8929.7005000000008</v>
      </c>
    </row>
    <row r="184" spans="10:17" x14ac:dyDescent="0.25">
      <c r="J184" t="s">
        <v>7</v>
      </c>
      <c r="K184" s="11">
        <f>E171</f>
        <v>4</v>
      </c>
      <c r="M184" s="9">
        <f t="shared" si="7"/>
        <v>42735.335416667098</v>
      </c>
      <c r="N184">
        <f ca="1">RANDBETWEEN(K182*10^K184,K183*10^K184)/10^K184</f>
        <v>1.0013000000000001</v>
      </c>
      <c r="O184">
        <f ca="1">ROUND(N184*K187*60/Q241,K184)</f>
        <v>8949.3634999999995</v>
      </c>
    </row>
    <row r="185" spans="10:17" x14ac:dyDescent="0.25">
      <c r="M185" s="9">
        <f t="shared" si="7"/>
        <v>42735.336111111545</v>
      </c>
      <c r="N185">
        <f ca="1">RANDBETWEEN(K182*10^K184,K183*10^K184)/10^K184</f>
        <v>1.0013000000000001</v>
      </c>
      <c r="O185">
        <f ca="1">ROUND(N185*K187*60/Q241,K184)</f>
        <v>8949.3634999999995</v>
      </c>
    </row>
    <row r="186" spans="10:17" x14ac:dyDescent="0.25">
      <c r="M186" s="9">
        <f t="shared" si="7"/>
        <v>42735.336805555991</v>
      </c>
      <c r="N186">
        <f ca="1">RANDBETWEEN(K182*10^K184,K183*10^K184)/10^K184</f>
        <v>1.0011000000000001</v>
      </c>
      <c r="O186">
        <f ca="1">ROUND(N186*K187*60/Q241,K184)</f>
        <v>8947.5758999999998</v>
      </c>
    </row>
    <row r="187" spans="10:17" x14ac:dyDescent="0.25">
      <c r="J187" t="s">
        <v>8</v>
      </c>
      <c r="K187" s="11">
        <f>+B43</f>
        <v>8941.3940000000002</v>
      </c>
      <c r="M187" s="9">
        <f t="shared" si="7"/>
        <v>42735.337500000438</v>
      </c>
      <c r="N187">
        <f ca="1">RANDBETWEEN(K182*10^K184,K183*10^K184)/10^K184</f>
        <v>1</v>
      </c>
      <c r="O187">
        <f ca="1">ROUND(N187*K187*60/Q241,K184)</f>
        <v>8937.7443999999996</v>
      </c>
    </row>
    <row r="188" spans="10:17" x14ac:dyDescent="0.25">
      <c r="J188" t="s">
        <v>9</v>
      </c>
      <c r="K188">
        <f ca="1">AVERAGE(O182:O241)</f>
        <v>8941.3939999999984</v>
      </c>
      <c r="M188" s="9">
        <f t="shared" si="7"/>
        <v>42735.338194444885</v>
      </c>
      <c r="N188">
        <f ca="1">RANDBETWEEN(K182*10^K184,K183*10^K184)/10^K184</f>
        <v>1.0002</v>
      </c>
      <c r="O188">
        <f ca="1">ROUND(N188*K187*60/Q241,K184)</f>
        <v>8939.5319999999992</v>
      </c>
    </row>
    <row r="189" spans="10:17" x14ac:dyDescent="0.25">
      <c r="M189" s="9">
        <f t="shared" si="7"/>
        <v>42735.338888889331</v>
      </c>
      <c r="N189">
        <f ca="1">RANDBETWEEN(K182*10^K184,K183*10^K184)/10^K184</f>
        <v>1</v>
      </c>
      <c r="O189">
        <f ca="1">ROUND(N189*K187*60/Q241,K184)</f>
        <v>8937.7443999999996</v>
      </c>
    </row>
    <row r="190" spans="10:17" x14ac:dyDescent="0.25">
      <c r="J190" t="s">
        <v>10</v>
      </c>
      <c r="K190">
        <f ca="1">K187-K188</f>
        <v>0</v>
      </c>
      <c r="M190" s="9">
        <f t="shared" si="7"/>
        <v>42735.339583333778</v>
      </c>
      <c r="N190">
        <f ca="1">RANDBETWEEN(K182*10^K184,K183*10^K184)/10^K184</f>
        <v>1.0003</v>
      </c>
      <c r="O190">
        <f ca="1">ROUND(N190*K187*60/Q241,K184)</f>
        <v>8940.4256999999998</v>
      </c>
    </row>
    <row r="191" spans="10:17" x14ac:dyDescent="0.25">
      <c r="M191" s="9">
        <f t="shared" si="7"/>
        <v>42735.340277778225</v>
      </c>
      <c r="N191">
        <f ca="1">RANDBETWEEN(K182*10^K184,K183*10^K184)/10^K184</f>
        <v>1.0012000000000001</v>
      </c>
      <c r="O191">
        <f ca="1">ROUND(N191*K187*60/Q241,K184)</f>
        <v>8948.4696999999996</v>
      </c>
    </row>
    <row r="192" spans="10:17" x14ac:dyDescent="0.25">
      <c r="M192" s="9">
        <f t="shared" si="7"/>
        <v>42735.340972222672</v>
      </c>
      <c r="N192">
        <f ca="1">RANDBETWEEN(K182*10^K184,K183*10^K184)/10^K184</f>
        <v>1.0018</v>
      </c>
      <c r="O192">
        <f ca="1">ROUND(N192*K187*60/Q241,K184)</f>
        <v>8953.8323999999993</v>
      </c>
    </row>
    <row r="193" spans="13:15" x14ac:dyDescent="0.25">
      <c r="M193" s="9">
        <f t="shared" si="7"/>
        <v>42735.341666667118</v>
      </c>
      <c r="N193">
        <f ca="1">RANDBETWEEN(K182*10^K184,K183*10^K184)/10^K184</f>
        <v>1</v>
      </c>
      <c r="O193">
        <f ca="1">ROUND(N193*K187*60/Q241,K184)</f>
        <v>8937.7443999999996</v>
      </c>
    </row>
    <row r="194" spans="13:15" x14ac:dyDescent="0.25">
      <c r="M194" s="9">
        <f t="shared" si="7"/>
        <v>42735.342361111565</v>
      </c>
      <c r="N194">
        <f ca="1">RANDBETWEEN(K182*10^K184,K183*10^K184)/10^K184</f>
        <v>1</v>
      </c>
      <c r="O194">
        <f ca="1">ROUND(N194*K187*60/Q241,K184)</f>
        <v>8937.7443999999996</v>
      </c>
    </row>
    <row r="195" spans="13:15" x14ac:dyDescent="0.25">
      <c r="M195" s="9">
        <f t="shared" ref="M195:M241" si="8">M194+1/24/60</f>
        <v>42735.343055556012</v>
      </c>
      <c r="N195">
        <f ca="1">RANDBETWEEN(K182*10^K184,K183*10^K184)/10^K184</f>
        <v>1.0014000000000001</v>
      </c>
      <c r="O195">
        <f ca="1">ROUND(N195*K187*60/Q241,K184)</f>
        <v>8950.2572999999993</v>
      </c>
    </row>
    <row r="196" spans="13:15" x14ac:dyDescent="0.25">
      <c r="M196" s="9">
        <f t="shared" si="8"/>
        <v>42735.343750000458</v>
      </c>
      <c r="N196">
        <f ca="1">RANDBETWEEN(K182*10^K184,K183*10^K184)/10^K184</f>
        <v>1.0004999999999999</v>
      </c>
      <c r="O196">
        <f ca="1">ROUND(N196*K187*60/Q241,K184)</f>
        <v>8942.2132999999994</v>
      </c>
    </row>
    <row r="197" spans="13:15" x14ac:dyDescent="0.25">
      <c r="M197" s="9">
        <f t="shared" si="8"/>
        <v>42735.344444444905</v>
      </c>
      <c r="N197">
        <f ca="1">RANDBETWEEN(K182*10^K184,K183*10^K184)/10^K184</f>
        <v>1.0006999999999999</v>
      </c>
      <c r="O197">
        <f ca="1">ROUND(N197*K187*60/Q241,K184)</f>
        <v>8944.0007999999998</v>
      </c>
    </row>
    <row r="198" spans="13:15" x14ac:dyDescent="0.25">
      <c r="M198" s="9">
        <f t="shared" si="8"/>
        <v>42735.345138889352</v>
      </c>
      <c r="N198">
        <f ca="1">RANDBETWEEN(K182*10^K184,K183*10^K184)/10^K184</f>
        <v>0.99919999999999998</v>
      </c>
      <c r="O198">
        <f ca="1">ROUND(N198*K187*60/Q241,K184)</f>
        <v>8930.5941999999995</v>
      </c>
    </row>
    <row r="199" spans="13:15" x14ac:dyDescent="0.25">
      <c r="M199" s="9">
        <f t="shared" si="8"/>
        <v>42735.345833333799</v>
      </c>
      <c r="N199">
        <f ca="1">RANDBETWEEN(K182*10^K184,K183*10^K184)/10^K184</f>
        <v>1.0015000000000001</v>
      </c>
      <c r="O199">
        <f ca="1">ROUND(N199*K187*60/Q241,K184)</f>
        <v>8951.1509999999998</v>
      </c>
    </row>
    <row r="200" spans="13:15" x14ac:dyDescent="0.25">
      <c r="M200" s="9">
        <f t="shared" si="8"/>
        <v>42735.346527778245</v>
      </c>
      <c r="N200">
        <f ca="1">RANDBETWEEN(K182*10^K184,K183*10^K184)/10^K184</f>
        <v>1.0001</v>
      </c>
      <c r="O200">
        <f ca="1">ROUND(N200*K187*60/Q241,K184)</f>
        <v>8938.6381999999994</v>
      </c>
    </row>
    <row r="201" spans="13:15" x14ac:dyDescent="0.25">
      <c r="M201" s="9">
        <f t="shared" si="8"/>
        <v>42735.347222222692</v>
      </c>
      <c r="N201">
        <f ca="1">RANDBETWEEN(K182*10^K184,K183*10^K184)/10^K184</f>
        <v>1.0018</v>
      </c>
      <c r="O201">
        <f ca="1">ROUND(N201*K187*60/Q241,K184)</f>
        <v>8953.8323999999993</v>
      </c>
    </row>
    <row r="202" spans="13:15" x14ac:dyDescent="0.25">
      <c r="M202" s="9">
        <f t="shared" si="8"/>
        <v>42735.347916667139</v>
      </c>
      <c r="N202">
        <f ca="1">RANDBETWEEN(K182*10^K184,K183*10^K184)/10^K184</f>
        <v>1.0013000000000001</v>
      </c>
      <c r="O202">
        <f ca="1">ROUND(N202*K187*60/Q241,K184)</f>
        <v>8949.3634999999995</v>
      </c>
    </row>
    <row r="203" spans="13:15" x14ac:dyDescent="0.25">
      <c r="M203" s="9">
        <f t="shared" si="8"/>
        <v>42735.348611111585</v>
      </c>
      <c r="N203">
        <f ca="1">RANDBETWEEN(K182*10^K184,K183*10^K184)/10^K184</f>
        <v>1.0004</v>
      </c>
      <c r="O203">
        <f ca="1">ROUND(N203*K187*60/Q241,K184)</f>
        <v>8941.3194999999996</v>
      </c>
    </row>
    <row r="204" spans="13:15" x14ac:dyDescent="0.25">
      <c r="M204" s="9">
        <f t="shared" si="8"/>
        <v>42735.349305556032</v>
      </c>
      <c r="N204">
        <f ca="1">RANDBETWEEN(K182*10^K184,K183*10^K184)/10^K184</f>
        <v>1.0016</v>
      </c>
      <c r="O204">
        <f ca="1">ROUND(N204*K187*60/Q241,K184)</f>
        <v>8952.0447999999997</v>
      </c>
    </row>
    <row r="205" spans="13:15" x14ac:dyDescent="0.25">
      <c r="M205" s="9">
        <f t="shared" si="8"/>
        <v>42735.350000000479</v>
      </c>
      <c r="N205">
        <f ca="1">RANDBETWEEN(K182*10^K184,K183*10^K184)/10^K184</f>
        <v>1.0004999999999999</v>
      </c>
      <c r="O205">
        <f ca="1">ROUND(N205*K187*60/Q241,K184)</f>
        <v>8942.2132999999994</v>
      </c>
    </row>
    <row r="206" spans="13:15" x14ac:dyDescent="0.25">
      <c r="M206" s="9">
        <f t="shared" si="8"/>
        <v>42735.350694444925</v>
      </c>
      <c r="N206">
        <f ca="1">RANDBETWEEN(K182*10^K184,K183*10^K184)/10^K184</f>
        <v>0.99919999999999998</v>
      </c>
      <c r="O206">
        <f ca="1">ROUND(N206*K187*60/Q241,K184)</f>
        <v>8930.5941999999995</v>
      </c>
    </row>
    <row r="207" spans="13:15" x14ac:dyDescent="0.25">
      <c r="M207" s="9">
        <f t="shared" si="8"/>
        <v>42735.351388889372</v>
      </c>
      <c r="N207">
        <f ca="1">RANDBETWEEN(K182*10^K184,K183*10^K184)/10^K184</f>
        <v>1.0015000000000001</v>
      </c>
      <c r="O207">
        <f ca="1">ROUND(N207*K187*60/Q241,K184)</f>
        <v>8951.1509999999998</v>
      </c>
    </row>
    <row r="208" spans="13:15" x14ac:dyDescent="0.25">
      <c r="M208" s="9">
        <f t="shared" si="8"/>
        <v>42735.352083333819</v>
      </c>
      <c r="N208">
        <f ca="1">RANDBETWEEN(K182*10^K184,K183*10^K184)/10^K184</f>
        <v>1.0002</v>
      </c>
      <c r="O208">
        <f ca="1">ROUND(N208*K187*60/Q241,K184)</f>
        <v>8939.5319999999992</v>
      </c>
    </row>
    <row r="209" spans="13:15" x14ac:dyDescent="0.25">
      <c r="M209" s="9">
        <f t="shared" si="8"/>
        <v>42735.352777778266</v>
      </c>
      <c r="N209">
        <f ca="1">RANDBETWEEN(K182*10^K184,K183*10^K184)/10^K184</f>
        <v>1.0017</v>
      </c>
      <c r="O209">
        <f ca="1">ROUND(N209*K187*60/Q241,K184)</f>
        <v>8952.9385999999995</v>
      </c>
    </row>
    <row r="210" spans="13:15" x14ac:dyDescent="0.25">
      <c r="M210" s="9">
        <f t="shared" si="8"/>
        <v>42735.353472222712</v>
      </c>
      <c r="N210">
        <f ca="1">RANDBETWEEN(K182*10^K184,K183*10^K184)/10^K184</f>
        <v>1.0009999999999999</v>
      </c>
      <c r="O210">
        <f ca="1">ROUND(N210*K187*60/Q241,K184)</f>
        <v>8946.6821999999993</v>
      </c>
    </row>
    <row r="211" spans="13:15" x14ac:dyDescent="0.25">
      <c r="M211" s="9">
        <f t="shared" si="8"/>
        <v>42735.354166667159</v>
      </c>
      <c r="N211">
        <f ca="1">RANDBETWEEN(K182*10^K184,K183*10^K184)/10^K184</f>
        <v>0.99919999999999998</v>
      </c>
      <c r="O211">
        <f ca="1">ROUND(N211*K187*60/Q241,K184)</f>
        <v>8930.5941999999995</v>
      </c>
    </row>
    <row r="212" spans="13:15" x14ac:dyDescent="0.25">
      <c r="M212" s="9">
        <f t="shared" si="8"/>
        <v>42735.354861111606</v>
      </c>
      <c r="N212">
        <f ca="1">RANDBETWEEN(K182*10^K184,K183*10^K184)/10^K184</f>
        <v>0.999</v>
      </c>
      <c r="O212">
        <f ca="1">ROUND(N212*K187*60/Q241,K184)</f>
        <v>8928.8066999999992</v>
      </c>
    </row>
    <row r="213" spans="13:15" x14ac:dyDescent="0.25">
      <c r="M213" s="9">
        <f t="shared" si="8"/>
        <v>42735.355555556052</v>
      </c>
      <c r="N213">
        <f ca="1">RANDBETWEEN(K182*10^K184,K183*10^K184)/10^K184</f>
        <v>1.0017</v>
      </c>
      <c r="O213">
        <f ca="1">ROUND(N213*K187*60/Q241,K184)</f>
        <v>8952.9385999999995</v>
      </c>
    </row>
    <row r="214" spans="13:15" x14ac:dyDescent="0.25">
      <c r="M214" s="9">
        <f t="shared" si="8"/>
        <v>42735.356250000499</v>
      </c>
      <c r="N214">
        <f ca="1">RANDBETWEEN(K182*10^K184,K183*10^K184)/10^K184</f>
        <v>0.99939999999999996</v>
      </c>
      <c r="O214">
        <f ca="1">ROUND(N214*K187*60/Q241,K184)</f>
        <v>8932.3817999999992</v>
      </c>
    </row>
    <row r="215" spans="13:15" x14ac:dyDescent="0.25">
      <c r="M215" s="9">
        <f t="shared" si="8"/>
        <v>42735.356944444946</v>
      </c>
      <c r="N215">
        <f ca="1">RANDBETWEEN(K182*10^K184,K183*10^K184)/10^K184</f>
        <v>1.0006999999999999</v>
      </c>
      <c r="O215">
        <f ca="1">ROUND(N215*K187*60/Q241,K184)</f>
        <v>8944.0007999999998</v>
      </c>
    </row>
    <row r="216" spans="13:15" x14ac:dyDescent="0.25">
      <c r="M216" s="9">
        <f t="shared" si="8"/>
        <v>42735.357638889393</v>
      </c>
      <c r="N216">
        <f ca="1">RANDBETWEEN(K182*10^K184,K183*10^K184)/10^K184</f>
        <v>1.0014000000000001</v>
      </c>
      <c r="O216">
        <f ca="1">ROUND(N216*K187*60/Q241,K184)</f>
        <v>8950.2572999999993</v>
      </c>
    </row>
    <row r="217" spans="13:15" x14ac:dyDescent="0.25">
      <c r="M217" s="9">
        <f t="shared" si="8"/>
        <v>42735.358333333839</v>
      </c>
      <c r="N217">
        <f ca="1">RANDBETWEEN(K182*10^K184,K183*10^K184)/10^K184</f>
        <v>1.0011000000000001</v>
      </c>
      <c r="O217">
        <f ca="1">ROUND(N217*K187*60/Q241,K184)</f>
        <v>8947.5758999999998</v>
      </c>
    </row>
    <row r="218" spans="13:15" x14ac:dyDescent="0.25">
      <c r="M218" s="9">
        <f t="shared" si="8"/>
        <v>42735.359027778286</v>
      </c>
      <c r="N218">
        <f ca="1">RANDBETWEEN(K182*10^K184,K183*10^K184)/10^K184</f>
        <v>0.99929999999999997</v>
      </c>
      <c r="O218">
        <f ca="1">ROUND(N218*K187*60/Q241,K184)</f>
        <v>8931.4879999999994</v>
      </c>
    </row>
    <row r="219" spans="13:15" x14ac:dyDescent="0.25">
      <c r="M219" s="9">
        <f t="shared" si="8"/>
        <v>42735.359722222733</v>
      </c>
      <c r="N219">
        <f ca="1">RANDBETWEEN(K182*10^K184,K183*10^K184)/10^K184</f>
        <v>0.99950000000000006</v>
      </c>
      <c r="O219">
        <f ca="1">ROUND(N219*K187*60/Q241,K184)</f>
        <v>8933.2754999999997</v>
      </c>
    </row>
    <row r="220" spans="13:15" x14ac:dyDescent="0.25">
      <c r="M220" s="9">
        <f t="shared" si="8"/>
        <v>42735.360416667179</v>
      </c>
      <c r="N220">
        <f ca="1">RANDBETWEEN(K182*10^K184,K183*10^K184)/10^K184</f>
        <v>0.99990000000000001</v>
      </c>
      <c r="O220">
        <f ca="1">ROUND(N220*K187*60/Q241,K184)</f>
        <v>8936.8505999999998</v>
      </c>
    </row>
    <row r="221" spans="13:15" x14ac:dyDescent="0.25">
      <c r="M221" s="9">
        <f t="shared" si="8"/>
        <v>42735.361111111626</v>
      </c>
      <c r="N221">
        <f ca="1">RANDBETWEEN(K182*10^K184,K183*10^K184)/10^K184</f>
        <v>0.99929999999999997</v>
      </c>
      <c r="O221">
        <f ca="1">ROUND(N221*K187*60/Q241,K184)</f>
        <v>8931.4879999999994</v>
      </c>
    </row>
    <row r="222" spans="13:15" x14ac:dyDescent="0.25">
      <c r="M222" s="9">
        <f t="shared" si="8"/>
        <v>42735.361805556073</v>
      </c>
      <c r="N222">
        <f ca="1">RANDBETWEEN(K182*10^K184,K183*10^K184)/10^K184</f>
        <v>1.0004999999999999</v>
      </c>
      <c r="O222">
        <f ca="1">ROUND(N222*K187*60/Q241,K184)</f>
        <v>8942.2132999999994</v>
      </c>
    </row>
    <row r="223" spans="13:15" x14ac:dyDescent="0.25">
      <c r="M223" s="9">
        <f t="shared" si="8"/>
        <v>42735.36250000052</v>
      </c>
      <c r="N223">
        <f ca="1">RANDBETWEEN(K182*10^K184,K183*10^K184)/10^K184</f>
        <v>1.0006999999999999</v>
      </c>
      <c r="O223">
        <f ca="1">ROUND(N223*K187*60/Q241,K184)</f>
        <v>8944.0007999999998</v>
      </c>
    </row>
    <row r="224" spans="13:15" x14ac:dyDescent="0.25">
      <c r="M224" s="9">
        <f t="shared" si="8"/>
        <v>42735.363194444966</v>
      </c>
      <c r="N224">
        <f ca="1">RANDBETWEEN(K182*10^K184,K183*10^K184)/10^K184</f>
        <v>1.0003</v>
      </c>
      <c r="O224">
        <f ca="1">ROUND(N224*K187*60/Q241,K184)</f>
        <v>8940.4256999999998</v>
      </c>
    </row>
    <row r="225" spans="13:15" x14ac:dyDescent="0.25">
      <c r="M225" s="9">
        <f t="shared" si="8"/>
        <v>42735.363888889413</v>
      </c>
      <c r="N225">
        <f ca="1">RANDBETWEEN(K182*10^K184,K183*10^K184)/10^K184</f>
        <v>0.99919999999999998</v>
      </c>
      <c r="O225">
        <f ca="1">ROUND(N225*K187*60/Q241,K184)</f>
        <v>8930.5941999999995</v>
      </c>
    </row>
    <row r="226" spans="13:15" x14ac:dyDescent="0.25">
      <c r="M226" s="9">
        <f t="shared" si="8"/>
        <v>42735.36458333386</v>
      </c>
      <c r="N226">
        <f ca="1">RANDBETWEEN(K182*10^K184,K183*10^K184)/10^K184</f>
        <v>0.99980000000000002</v>
      </c>
      <c r="O226">
        <f ca="1">ROUND(N226*K187*60/Q241,K184)</f>
        <v>8935.9568999999992</v>
      </c>
    </row>
    <row r="227" spans="13:15" x14ac:dyDescent="0.25">
      <c r="M227" s="9">
        <f t="shared" si="8"/>
        <v>42735.365277778306</v>
      </c>
      <c r="N227">
        <f ca="1">RANDBETWEEN(K182*10^K184,K183*10^K184)/10^K184</f>
        <v>0.999</v>
      </c>
      <c r="O227">
        <f ca="1">ROUND(N227*K187*60/Q241,K184)</f>
        <v>8928.8066999999992</v>
      </c>
    </row>
    <row r="228" spans="13:15" x14ac:dyDescent="0.25">
      <c r="M228" s="9">
        <f t="shared" si="8"/>
        <v>42735.365972222753</v>
      </c>
      <c r="N228">
        <f ca="1">RANDBETWEEN(K182*10^K184,K183*10^K184)/10^K184</f>
        <v>0.99939999999999996</v>
      </c>
      <c r="O228">
        <f ca="1">ROUND(N228*K187*60/Q241,K184)</f>
        <v>8932.3817999999992</v>
      </c>
    </row>
    <row r="229" spans="13:15" x14ac:dyDescent="0.25">
      <c r="M229" s="9">
        <f t="shared" si="8"/>
        <v>42735.3666666672</v>
      </c>
      <c r="N229">
        <f ca="1">RANDBETWEEN(K182*10^K184,K183*10^K184)/10^K184</f>
        <v>1.0006999999999999</v>
      </c>
      <c r="O229">
        <f ca="1">ROUND(N229*K187*60/Q241,K184)</f>
        <v>8944.0007999999998</v>
      </c>
    </row>
    <row r="230" spans="13:15" x14ac:dyDescent="0.25">
      <c r="M230" s="9">
        <f t="shared" si="8"/>
        <v>42735.367361111646</v>
      </c>
      <c r="N230">
        <f ca="1">RANDBETWEEN(K182*10^K184,K183*10^K184)/10^K184</f>
        <v>1.0014000000000001</v>
      </c>
      <c r="O230">
        <f ca="1">ROUND(N230*K187*60/Q241,K184)</f>
        <v>8950.2572999999993</v>
      </c>
    </row>
    <row r="231" spans="13:15" x14ac:dyDescent="0.25">
      <c r="M231" s="9">
        <f t="shared" si="8"/>
        <v>42735.368055556093</v>
      </c>
      <c r="N231">
        <f ca="1">RANDBETWEEN(K182*10^K184,K183*10^K184)/10^K184</f>
        <v>0.99970000000000003</v>
      </c>
      <c r="O231">
        <f ca="1">ROUND(N231*K187*60/Q241,K184)</f>
        <v>8935.0630999999994</v>
      </c>
    </row>
    <row r="232" spans="13:15" x14ac:dyDescent="0.25">
      <c r="M232" s="9">
        <f t="shared" si="8"/>
        <v>42735.36875000054</v>
      </c>
      <c r="N232">
        <f ca="1">RANDBETWEEN(K182*10^K184,K183*10^K184)/10^K184</f>
        <v>1.0011000000000001</v>
      </c>
      <c r="O232">
        <f ca="1">ROUND(N232*K187*60/Q241,K184)</f>
        <v>8947.5758999999998</v>
      </c>
    </row>
    <row r="233" spans="13:15" x14ac:dyDescent="0.25">
      <c r="M233" s="9">
        <f t="shared" si="8"/>
        <v>42735.369444444987</v>
      </c>
      <c r="N233">
        <f ca="1">RANDBETWEEN(K182*10^K184,K183*10^K184)/10^K184</f>
        <v>1.0002</v>
      </c>
      <c r="O233">
        <f ca="1">ROUND(N233*K187*60/Q241,K184)</f>
        <v>8939.5319999999992</v>
      </c>
    </row>
    <row r="234" spans="13:15" x14ac:dyDescent="0.25">
      <c r="M234" s="9">
        <f t="shared" si="8"/>
        <v>42735.370138889433</v>
      </c>
      <c r="N234">
        <f ca="1">RANDBETWEEN(K182*10^K184,K183*10^K184)/10^K184</f>
        <v>0.99909999999999999</v>
      </c>
      <c r="O234">
        <f ca="1">ROUND(N234*K187*60/Q241,K184)</f>
        <v>8929.7005000000008</v>
      </c>
    </row>
    <row r="235" spans="13:15" x14ac:dyDescent="0.25">
      <c r="M235" s="9">
        <f t="shared" si="8"/>
        <v>42735.37083333388</v>
      </c>
      <c r="N235">
        <f ca="1">RANDBETWEEN(K182*10^K184,K183*10^K184)/10^K184</f>
        <v>0.99939999999999996</v>
      </c>
      <c r="O235">
        <f ca="1">ROUND(N235*K187*60/Q241,K184)</f>
        <v>8932.3817999999992</v>
      </c>
    </row>
    <row r="236" spans="13:15" x14ac:dyDescent="0.25">
      <c r="M236" s="9">
        <f t="shared" si="8"/>
        <v>42735.371527778327</v>
      </c>
      <c r="N236">
        <f ca="1">RANDBETWEEN(K182*10^K184,K183*10^K184)/10^K184</f>
        <v>1.0018</v>
      </c>
      <c r="O236">
        <f ca="1">ROUND(N236*K187*60/Q241,K184)</f>
        <v>8953.8323999999993</v>
      </c>
    </row>
    <row r="237" spans="13:15" x14ac:dyDescent="0.25">
      <c r="M237" s="9">
        <f t="shared" si="8"/>
        <v>42735.372222222773</v>
      </c>
      <c r="N237">
        <f ca="1">RANDBETWEEN(K182*10^K184,K183*10^K184)/10^K184</f>
        <v>0.99970000000000003</v>
      </c>
      <c r="O237">
        <f ca="1">ROUND(N237*K187*60/Q241,K184)</f>
        <v>8935.0630999999994</v>
      </c>
    </row>
    <row r="238" spans="13:15" x14ac:dyDescent="0.25">
      <c r="M238" s="9">
        <f t="shared" si="8"/>
        <v>42735.37291666722</v>
      </c>
      <c r="N238">
        <f ca="1">RANDBETWEEN(K182*10^K184,K183*10^K184)/10^K184</f>
        <v>1.0018</v>
      </c>
      <c r="O238">
        <f ca="1">ROUND(N238*K187*60/Q241,K184)</f>
        <v>8953.8323999999993</v>
      </c>
    </row>
    <row r="239" spans="13:15" x14ac:dyDescent="0.25">
      <c r="M239" s="9">
        <f t="shared" si="8"/>
        <v>42735.373611111667</v>
      </c>
      <c r="N239">
        <f ca="1">RANDBETWEEN(K182*10^K184,K183*10^K184)/10^K184</f>
        <v>0.99929999999999997</v>
      </c>
      <c r="O239">
        <f ca="1">ROUND(N239*K187*60/Q241,K184)</f>
        <v>8931.4879999999994</v>
      </c>
    </row>
    <row r="240" spans="13:15" x14ac:dyDescent="0.25">
      <c r="M240" s="9">
        <f t="shared" si="8"/>
        <v>42735.374305556114</v>
      </c>
      <c r="N240">
        <f ca="1">RANDBETWEEN(K182*10^K184,K183*10^K184)/10^K184</f>
        <v>0.999</v>
      </c>
      <c r="O240">
        <f ca="1">ROUND(N240*K187*60/Q241,K184)</f>
        <v>8928.8066999999992</v>
      </c>
    </row>
    <row r="241" spans="13:17" x14ac:dyDescent="0.25">
      <c r="M241" s="9">
        <f t="shared" si="8"/>
        <v>42735.37500000056</v>
      </c>
      <c r="N241">
        <f ca="1">RANDBETWEEN(K182*10^K184,K183*10^K184)/10^K184</f>
        <v>1.0013000000000001</v>
      </c>
      <c r="O241">
        <f ca="1">ROUND(N241*K187*60/Q241,K184)</f>
        <v>8949.3634999999995</v>
      </c>
      <c r="Q241">
        <f ca="1">SUM(N182:N241)</f>
        <v>60.024499999999996</v>
      </c>
    </row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&amp;C&amp;"Arial,Normal"&amp;10&amp;A</oddHeader>
    <oddFooter>&amp;C&amp;"Arial,Normal"&amp;10Página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topLeftCell="A40" zoomScaleNormal="100" workbookViewId="0">
      <selection activeCell="B61" sqref="B61"/>
    </sheetView>
  </sheetViews>
  <sheetFormatPr baseColWidth="10" defaultRowHeight="15" x14ac:dyDescent="0.25"/>
  <cols>
    <col min="1" max="1" width="20.28515625" bestFit="1" customWidth="1"/>
    <col min="2" max="2" width="13.5703125" customWidth="1"/>
  </cols>
  <sheetData>
    <row r="1" spans="1:7" ht="15.75" x14ac:dyDescent="0.25">
      <c r="A1" s="25" t="s">
        <v>15</v>
      </c>
      <c r="B1" s="26" t="s">
        <v>0</v>
      </c>
      <c r="D1" s="26" t="s">
        <v>14</v>
      </c>
      <c r="F1" s="26" t="s">
        <v>2</v>
      </c>
    </row>
    <row r="2" spans="1:7" ht="15.75" x14ac:dyDescent="0.25">
      <c r="A2" s="25">
        <v>42735.211805555598</v>
      </c>
      <c r="B2" s="27">
        <f t="shared" ref="B2:B13" si="0">lim1.</f>
        <v>8975.5334000000003</v>
      </c>
      <c r="D2" s="34">
        <f t="shared" ref="D2:D13" ca="1" si="1">RANDBETWEEN(min1.*10000*flmin.,max1.*10000*flmax.)/10000</f>
        <v>8842.1275999999998</v>
      </c>
      <c r="F2" s="34">
        <f ca="1">D2/E$8*B2*12</f>
        <v>8862.6904943002337</v>
      </c>
    </row>
    <row r="3" spans="1:7" x14ac:dyDescent="0.25">
      <c r="A3" s="28">
        <v>42735.215277777803</v>
      </c>
      <c r="B3" s="27">
        <f t="shared" si="0"/>
        <v>8975.5334000000003</v>
      </c>
      <c r="D3" s="34">
        <f t="shared" ca="1" si="1"/>
        <v>8875.5467000000008</v>
      </c>
      <c r="F3" s="34">
        <f t="shared" ref="F3:F13" ca="1" si="2">D3/E$8*B3*12</f>
        <v>8896.1873124074591</v>
      </c>
    </row>
    <row r="4" spans="1:7" x14ac:dyDescent="0.25">
      <c r="A4" s="28">
        <v>42735.21875</v>
      </c>
      <c r="B4" s="27">
        <f t="shared" si="0"/>
        <v>8975.5334000000003</v>
      </c>
      <c r="D4" s="34">
        <f t="shared" ca="1" si="1"/>
        <v>9081.2252000000008</v>
      </c>
      <c r="F4" s="34">
        <f t="shared" ca="1" si="2"/>
        <v>9102.3441300077775</v>
      </c>
    </row>
    <row r="5" spans="1:7" x14ac:dyDescent="0.25">
      <c r="A5" s="28">
        <v>42735.222222222197</v>
      </c>
      <c r="B5" s="27">
        <f t="shared" si="0"/>
        <v>8975.5334000000003</v>
      </c>
      <c r="D5" s="34">
        <f t="shared" ca="1" si="1"/>
        <v>8825.2958999999992</v>
      </c>
      <c r="F5" s="34">
        <f t="shared" ca="1" si="2"/>
        <v>8845.8196511795213</v>
      </c>
    </row>
    <row r="6" spans="1:7" x14ac:dyDescent="0.25">
      <c r="A6" s="28">
        <v>42735.225694444402</v>
      </c>
      <c r="B6" s="27">
        <f t="shared" si="0"/>
        <v>8975.5334000000003</v>
      </c>
      <c r="D6" s="34">
        <f t="shared" ca="1" si="1"/>
        <v>8936.2788999999993</v>
      </c>
      <c r="F6" s="34">
        <f t="shared" ca="1" si="2"/>
        <v>8957.0607487552807</v>
      </c>
    </row>
    <row r="7" spans="1:7" x14ac:dyDescent="0.25">
      <c r="A7" s="28">
        <v>42735.229166666701</v>
      </c>
      <c r="B7" s="29">
        <f t="shared" si="0"/>
        <v>8975.5334000000003</v>
      </c>
      <c r="D7" s="34">
        <f t="shared" ca="1" si="1"/>
        <v>8884.3811999999998</v>
      </c>
      <c r="E7" s="34">
        <f ca="1">AVERAGE(D2:D13)</f>
        <v>8954.7086916666649</v>
      </c>
      <c r="F7" s="34">
        <f t="shared" ca="1" si="2"/>
        <v>8905.0423575633213</v>
      </c>
      <c r="G7" s="34">
        <f ca="1">AVERAGE(F2:F13)</f>
        <v>8975.5334000000021</v>
      </c>
    </row>
    <row r="8" spans="1:7" x14ac:dyDescent="0.25">
      <c r="A8" s="28">
        <v>42735.232638888898</v>
      </c>
      <c r="B8" s="30">
        <f t="shared" si="0"/>
        <v>8975.5334000000003</v>
      </c>
      <c r="D8" s="34">
        <f t="shared" ca="1" si="1"/>
        <v>8897.8857000000007</v>
      </c>
      <c r="E8" s="34">
        <f ca="1">SUM(D2:D13)</f>
        <v>107456.50429999999</v>
      </c>
      <c r="F8" s="34">
        <f t="shared" ca="1" si="2"/>
        <v>8918.5782630822905</v>
      </c>
    </row>
    <row r="9" spans="1:7" x14ac:dyDescent="0.25">
      <c r="A9" s="28">
        <v>42735.236111111102</v>
      </c>
      <c r="B9" s="30">
        <f t="shared" si="0"/>
        <v>8975.5334000000003</v>
      </c>
      <c r="D9" s="34">
        <f t="shared" ca="1" si="1"/>
        <v>8955.2720000000008</v>
      </c>
      <c r="F9" s="34">
        <f t="shared" ca="1" si="2"/>
        <v>8976.0980183404117</v>
      </c>
    </row>
    <row r="10" spans="1:7" x14ac:dyDescent="0.25">
      <c r="A10" s="28">
        <v>42735.239583333299</v>
      </c>
      <c r="B10" s="30">
        <f t="shared" si="0"/>
        <v>8975.5334000000003</v>
      </c>
      <c r="D10" s="34">
        <f t="shared" ca="1" si="1"/>
        <v>9078.8927000000003</v>
      </c>
      <c r="F10" s="34">
        <f t="shared" ca="1" si="2"/>
        <v>9100.0062056401202</v>
      </c>
    </row>
    <row r="11" spans="1:7" x14ac:dyDescent="0.25">
      <c r="A11" s="28">
        <v>42735.243055555598</v>
      </c>
      <c r="B11" s="30">
        <f t="shared" si="0"/>
        <v>8975.5334000000003</v>
      </c>
      <c r="D11" s="34">
        <f t="shared" ca="1" si="1"/>
        <v>9018.5758000000005</v>
      </c>
      <c r="F11" s="34">
        <f t="shared" ca="1" si="2"/>
        <v>9039.5490350971777</v>
      </c>
    </row>
    <row r="12" spans="1:7" x14ac:dyDescent="0.25">
      <c r="A12" s="28">
        <v>42735.246527777803</v>
      </c>
      <c r="B12" s="30">
        <f t="shared" si="0"/>
        <v>8975.5334000000003</v>
      </c>
      <c r="D12" s="34">
        <f t="shared" ca="1" si="1"/>
        <v>8896.2070000000003</v>
      </c>
      <c r="F12" s="34">
        <f t="shared" ca="1" si="2"/>
        <v>8916.8956591654714</v>
      </c>
    </row>
    <row r="13" spans="1:7" x14ac:dyDescent="0.25">
      <c r="A13" s="28">
        <v>42735.25</v>
      </c>
      <c r="B13" s="30">
        <f t="shared" si="0"/>
        <v>8975.5334000000003</v>
      </c>
      <c r="D13" s="34">
        <f t="shared" ca="1" si="1"/>
        <v>9164.8155999999999</v>
      </c>
      <c r="F13" s="34">
        <f t="shared" ca="1" si="2"/>
        <v>9186.1289244609525</v>
      </c>
    </row>
    <row r="14" spans="1:7" x14ac:dyDescent="0.25">
      <c r="A14" s="28">
        <v>42735.253472222197</v>
      </c>
      <c r="B14" s="27">
        <f t="shared" ref="B14:B25" si="3">lim2.</f>
        <v>8988.7623999999996</v>
      </c>
      <c r="D14" s="34">
        <f t="shared" ref="D14:D25" ca="1" si="4">RANDBETWEEN(min2.*10000*flmin.,max2.*10000*flmax.)/10000</f>
        <v>9138.5949999999993</v>
      </c>
      <c r="F14" s="34">
        <f ca="1">D14/E$20*B14*12</f>
        <v>9112.0543041305136</v>
      </c>
    </row>
    <row r="15" spans="1:7" x14ac:dyDescent="0.25">
      <c r="A15" s="28">
        <v>42735.256944444402</v>
      </c>
      <c r="B15" s="27">
        <f t="shared" si="3"/>
        <v>8988.7623999999996</v>
      </c>
      <c r="D15" s="34">
        <f t="shared" ca="1" si="4"/>
        <v>8912.5697999999993</v>
      </c>
      <c r="F15" s="34">
        <f t="shared" ref="F15:F25" ca="1" si="5">D15/E$20*B15*12</f>
        <v>8886.685536119463</v>
      </c>
    </row>
    <row r="16" spans="1:7" x14ac:dyDescent="0.25">
      <c r="A16" s="28">
        <v>42735.260416666701</v>
      </c>
      <c r="B16" s="27">
        <f t="shared" si="3"/>
        <v>8988.7623999999996</v>
      </c>
      <c r="D16" s="34">
        <f t="shared" ca="1" si="4"/>
        <v>9141.1061000000009</v>
      </c>
      <c r="F16" s="34">
        <f t="shared" ca="1" si="5"/>
        <v>9114.558111287206</v>
      </c>
    </row>
    <row r="17" spans="1:7" x14ac:dyDescent="0.25">
      <c r="A17" s="28">
        <v>42735.263888888898</v>
      </c>
      <c r="B17" s="27">
        <f t="shared" si="3"/>
        <v>8988.7623999999996</v>
      </c>
      <c r="D17" s="34">
        <f t="shared" ca="1" si="4"/>
        <v>9143.1682000000001</v>
      </c>
      <c r="F17" s="34">
        <f t="shared" ca="1" si="5"/>
        <v>9116.6142224487739</v>
      </c>
    </row>
    <row r="18" spans="1:7" x14ac:dyDescent="0.25">
      <c r="A18" s="28">
        <v>42735.267361111102</v>
      </c>
      <c r="B18" s="27">
        <f t="shared" si="3"/>
        <v>8988.7623999999996</v>
      </c>
      <c r="D18" s="34">
        <f t="shared" ca="1" si="4"/>
        <v>9102.9559000000008</v>
      </c>
      <c r="F18" s="34">
        <f t="shared" ca="1" si="5"/>
        <v>9076.5187087189297</v>
      </c>
    </row>
    <row r="19" spans="1:7" x14ac:dyDescent="0.25">
      <c r="A19" s="28">
        <v>42735.270833333299</v>
      </c>
      <c r="B19" s="31">
        <f t="shared" si="3"/>
        <v>8988.7623999999996</v>
      </c>
      <c r="D19" s="34">
        <f t="shared" ca="1" si="4"/>
        <v>9151.7132000000001</v>
      </c>
      <c r="E19" s="34">
        <f ca="1">AVERAGE(D14:D25)</f>
        <v>9014.9439833333345</v>
      </c>
      <c r="F19" s="34">
        <f t="shared" ca="1" si="5"/>
        <v>9125.1344056967246</v>
      </c>
      <c r="G19" s="34">
        <f ca="1">AVERAGE(F14:F25)</f>
        <v>8988.7623999999978</v>
      </c>
    </row>
    <row r="20" spans="1:7" x14ac:dyDescent="0.25">
      <c r="A20" s="28">
        <v>42735.274305555598</v>
      </c>
      <c r="B20" s="30">
        <f t="shared" si="3"/>
        <v>8988.7623999999996</v>
      </c>
      <c r="D20" s="34">
        <f t="shared" ca="1" si="4"/>
        <v>8990.5157999999992</v>
      </c>
      <c r="E20" s="34">
        <f ca="1">SUM(D14:D25)</f>
        <v>108179.32780000001</v>
      </c>
      <c r="F20" s="34">
        <f t="shared" ca="1" si="5"/>
        <v>8964.4051620345781</v>
      </c>
    </row>
    <row r="21" spans="1:7" x14ac:dyDescent="0.25">
      <c r="A21" s="28">
        <v>42735.277777777803</v>
      </c>
      <c r="B21" s="30">
        <f t="shared" si="3"/>
        <v>8988.7623999999996</v>
      </c>
      <c r="D21" s="34">
        <f t="shared" ca="1" si="4"/>
        <v>8877.8898000000008</v>
      </c>
      <c r="F21" s="34">
        <f t="shared" ca="1" si="5"/>
        <v>8852.1062552489093</v>
      </c>
    </row>
    <row r="22" spans="1:7" x14ac:dyDescent="0.25">
      <c r="A22" s="28">
        <v>42735.28125</v>
      </c>
      <c r="B22" s="30">
        <f t="shared" si="3"/>
        <v>8988.7623999999996</v>
      </c>
      <c r="D22" s="34">
        <f t="shared" ca="1" si="4"/>
        <v>9103.2823000000008</v>
      </c>
      <c r="F22" s="34">
        <f t="shared" ca="1" si="5"/>
        <v>9076.8441607741806</v>
      </c>
    </row>
    <row r="23" spans="1:7" x14ac:dyDescent="0.25">
      <c r="A23" s="28">
        <v>42735.284722222197</v>
      </c>
      <c r="B23" s="30">
        <f t="shared" si="3"/>
        <v>8988.7623999999996</v>
      </c>
      <c r="D23" s="34">
        <f t="shared" ca="1" si="4"/>
        <v>8968.0748999999996</v>
      </c>
      <c r="F23" s="34">
        <f t="shared" ca="1" si="5"/>
        <v>8942.0294358498031</v>
      </c>
    </row>
    <row r="24" spans="1:7" x14ac:dyDescent="0.25">
      <c r="A24" s="28">
        <v>42735.288194444402</v>
      </c>
      <c r="B24" s="30">
        <f t="shared" si="3"/>
        <v>8988.7623999999996</v>
      </c>
      <c r="D24" s="34">
        <f t="shared" ca="1" si="4"/>
        <v>8843.7263999999996</v>
      </c>
      <c r="F24" s="34">
        <f t="shared" ca="1" si="5"/>
        <v>8818.0420740466834</v>
      </c>
    </row>
    <row r="25" spans="1:7" x14ac:dyDescent="0.25">
      <c r="A25" s="28">
        <v>42735.291666666701</v>
      </c>
      <c r="B25" s="30">
        <f t="shared" si="3"/>
        <v>8988.7623999999996</v>
      </c>
      <c r="D25" s="34">
        <f t="shared" ca="1" si="4"/>
        <v>8805.7304000000004</v>
      </c>
      <c r="F25" s="34">
        <f t="shared" ca="1" si="5"/>
        <v>8780.1564236442155</v>
      </c>
    </row>
    <row r="26" spans="1:7" x14ac:dyDescent="0.25">
      <c r="A26" s="28">
        <v>42735.295138888898</v>
      </c>
      <c r="B26" s="27">
        <f t="shared" ref="B26:B37" si="6">lim3.</f>
        <v>8973.8264999999992</v>
      </c>
      <c r="D26" s="34">
        <f t="shared" ref="D26:D37" ca="1" si="7">RANDBETWEEN(min3.*10000*flmin.,max3.*10000*flmax.)/10000</f>
        <v>8953.5300999999999</v>
      </c>
      <c r="F26" s="34">
        <f ca="1">D26/E$32*B26*12</f>
        <v>8865.0251224824897</v>
      </c>
    </row>
    <row r="27" spans="1:7" x14ac:dyDescent="0.25">
      <c r="A27" s="28">
        <v>42735.298611111102</v>
      </c>
      <c r="B27" s="27">
        <f t="shared" si="6"/>
        <v>8973.8264999999992</v>
      </c>
      <c r="D27" s="34">
        <f t="shared" ca="1" si="7"/>
        <v>9129.3022000000001</v>
      </c>
      <c r="F27" s="34">
        <f t="shared" ref="F27:F37" ca="1" si="8">D27/E$32*B27*12</f>
        <v>9039.0597283784919</v>
      </c>
    </row>
    <row r="28" spans="1:7" x14ac:dyDescent="0.25">
      <c r="A28" s="28">
        <v>42735.302083333299</v>
      </c>
      <c r="B28" s="27">
        <f t="shared" si="6"/>
        <v>8973.8264999999992</v>
      </c>
      <c r="D28" s="34">
        <f t="shared" ca="1" si="7"/>
        <v>9134.6412</v>
      </c>
      <c r="F28" s="34">
        <f t="shared" ca="1" si="8"/>
        <v>9044.3459527615341</v>
      </c>
    </row>
    <row r="29" spans="1:7" x14ac:dyDescent="0.25">
      <c r="A29" s="28">
        <v>42735.305555555598</v>
      </c>
      <c r="B29" s="27">
        <f t="shared" si="6"/>
        <v>8973.8264999999992</v>
      </c>
      <c r="D29" s="34">
        <f t="shared" ca="1" si="7"/>
        <v>9125.3081999999995</v>
      </c>
      <c r="F29" s="34">
        <f t="shared" ca="1" si="8"/>
        <v>9035.105208770723</v>
      </c>
    </row>
    <row r="30" spans="1:7" x14ac:dyDescent="0.25">
      <c r="A30" s="28">
        <v>42735.309027777803</v>
      </c>
      <c r="B30" s="27">
        <f t="shared" si="6"/>
        <v>8973.8264999999992</v>
      </c>
      <c r="D30" s="34">
        <f t="shared" ca="1" si="7"/>
        <v>9054.1607999999997</v>
      </c>
      <c r="F30" s="34">
        <f t="shared" ca="1" si="8"/>
        <v>8964.6610955154028</v>
      </c>
    </row>
    <row r="31" spans="1:7" x14ac:dyDescent="0.25">
      <c r="A31" s="28">
        <v>42735.3125</v>
      </c>
      <c r="B31" s="32">
        <f t="shared" si="6"/>
        <v>8973.8264999999992</v>
      </c>
      <c r="D31" s="34">
        <f t="shared" ca="1" si="7"/>
        <v>8818.0755000000008</v>
      </c>
      <c r="E31" s="34">
        <f ca="1">AVERAGE(D26:D37)</f>
        <v>9063.4177083333325</v>
      </c>
      <c r="F31" s="34">
        <f t="shared" ca="1" si="8"/>
        <v>8730.9094811048126</v>
      </c>
      <c r="G31" s="34">
        <f ca="1">AVERAGE(F26:F37)</f>
        <v>8973.8265000000029</v>
      </c>
    </row>
    <row r="32" spans="1:7" x14ac:dyDescent="0.25">
      <c r="A32" s="28">
        <v>42735.315972222197</v>
      </c>
      <c r="B32" s="30">
        <f t="shared" si="6"/>
        <v>8973.8264999999992</v>
      </c>
      <c r="D32" s="34">
        <f t="shared" ca="1" si="7"/>
        <v>9118.8006000000005</v>
      </c>
      <c r="E32" s="34">
        <f ca="1">SUM(D26:D37)</f>
        <v>108761.01249999998</v>
      </c>
      <c r="F32" s="34">
        <f t="shared" ca="1" si="8"/>
        <v>9028.6619359115557</v>
      </c>
    </row>
    <row r="33" spans="1:7" x14ac:dyDescent="0.25">
      <c r="A33" s="28">
        <v>42735.319444444402</v>
      </c>
      <c r="B33" s="30">
        <f t="shared" si="6"/>
        <v>8973.8264999999992</v>
      </c>
      <c r="D33" s="34">
        <f t="shared" ca="1" si="7"/>
        <v>9064.9588000000003</v>
      </c>
      <c r="F33" s="34">
        <f t="shared" ca="1" si="8"/>
        <v>8975.3523580904366</v>
      </c>
    </row>
    <row r="34" spans="1:7" x14ac:dyDescent="0.25">
      <c r="A34" s="28">
        <v>42735.322916666701</v>
      </c>
      <c r="B34" s="30">
        <f t="shared" si="6"/>
        <v>8973.8264999999992</v>
      </c>
      <c r="D34" s="34">
        <f t="shared" ca="1" si="7"/>
        <v>9115.4611999999997</v>
      </c>
      <c r="F34" s="34">
        <f t="shared" ca="1" si="8"/>
        <v>9025.3555456315898</v>
      </c>
    </row>
    <row r="35" spans="1:7" x14ac:dyDescent="0.25">
      <c r="A35" s="28">
        <v>42735.326388888898</v>
      </c>
      <c r="B35" s="30">
        <f t="shared" si="6"/>
        <v>8973.8264999999992</v>
      </c>
      <c r="D35" s="34">
        <f t="shared" ca="1" si="7"/>
        <v>8979.42</v>
      </c>
      <c r="F35" s="34">
        <f t="shared" ca="1" si="8"/>
        <v>8890.6591027511822</v>
      </c>
    </row>
    <row r="36" spans="1:7" x14ac:dyDescent="0.25">
      <c r="A36" s="28">
        <v>42735.329861111102</v>
      </c>
      <c r="B36" s="30">
        <f t="shared" si="6"/>
        <v>8973.8264999999992</v>
      </c>
      <c r="D36" s="34">
        <f t="shared" ca="1" si="7"/>
        <v>9135.9398000000001</v>
      </c>
      <c r="F36" s="34">
        <f t="shared" ca="1" si="8"/>
        <v>9045.6317161973493</v>
      </c>
    </row>
    <row r="37" spans="1:7" x14ac:dyDescent="0.25">
      <c r="A37" s="28">
        <v>42735.333333333299</v>
      </c>
      <c r="B37" s="30">
        <f t="shared" si="6"/>
        <v>8973.8264999999992</v>
      </c>
      <c r="D37" s="34">
        <f t="shared" ca="1" si="7"/>
        <v>9131.4141</v>
      </c>
      <c r="F37" s="34">
        <f t="shared" ca="1" si="8"/>
        <v>9041.1507524044409</v>
      </c>
    </row>
    <row r="38" spans="1:7" x14ac:dyDescent="0.25">
      <c r="A38" s="28">
        <v>42735.336805555598</v>
      </c>
      <c r="B38" s="27">
        <f t="shared" ref="B38:B49" si="9">lim4.</f>
        <v>8941.3940000000002</v>
      </c>
      <c r="D38" s="34">
        <f t="shared" ref="D38:D49" ca="1" si="10">RANDBETWEEN(min4.*10000*flmin.,max4.*10000*flmax.)/10000</f>
        <v>9117.4793000000009</v>
      </c>
      <c r="F38" s="34">
        <f ca="1">D38/E$44*B38*12</f>
        <v>9084.6508664594476</v>
      </c>
    </row>
    <row r="39" spans="1:7" x14ac:dyDescent="0.25">
      <c r="A39" s="28">
        <v>42735.340277777803</v>
      </c>
      <c r="B39" s="27">
        <f t="shared" si="9"/>
        <v>8941.3940000000002</v>
      </c>
      <c r="D39" s="34">
        <f t="shared" ca="1" si="10"/>
        <v>8986.0409999999993</v>
      </c>
      <c r="F39" s="34">
        <f t="shared" ref="F39:F49" ca="1" si="11">D39/E$44*B39*12</f>
        <v>8953.6858237440811</v>
      </c>
    </row>
    <row r="40" spans="1:7" x14ac:dyDescent="0.25">
      <c r="A40" s="28">
        <v>42735.34375</v>
      </c>
      <c r="B40" s="27">
        <f t="shared" si="9"/>
        <v>8941.3940000000002</v>
      </c>
      <c r="D40" s="34">
        <f t="shared" ca="1" si="10"/>
        <v>9143.4359000000004</v>
      </c>
      <c r="F40" s="34">
        <f t="shared" ca="1" si="11"/>
        <v>9110.5140070185207</v>
      </c>
    </row>
    <row r="41" spans="1:7" x14ac:dyDescent="0.25">
      <c r="A41" s="28">
        <v>42735.347222222197</v>
      </c>
      <c r="B41" s="27">
        <f t="shared" si="9"/>
        <v>8941.3940000000002</v>
      </c>
      <c r="D41" s="34">
        <f t="shared" ca="1" si="10"/>
        <v>9097.6766000000007</v>
      </c>
      <c r="F41" s="34">
        <f t="shared" ca="1" si="11"/>
        <v>9064.9194681426743</v>
      </c>
    </row>
    <row r="42" spans="1:7" x14ac:dyDescent="0.25">
      <c r="A42" s="28">
        <v>42735.350694444503</v>
      </c>
      <c r="B42" s="27">
        <f t="shared" si="9"/>
        <v>8941.3940000000002</v>
      </c>
      <c r="D42" s="34">
        <f t="shared" ca="1" si="10"/>
        <v>9026.5805</v>
      </c>
      <c r="F42" s="34">
        <f t="shared" ca="1" si="11"/>
        <v>8994.0793570533206</v>
      </c>
    </row>
    <row r="43" spans="1:7" x14ac:dyDescent="0.25">
      <c r="A43" s="28">
        <v>42735.354166666701</v>
      </c>
      <c r="B43" s="32">
        <f t="shared" si="9"/>
        <v>8941.3940000000002</v>
      </c>
      <c r="D43" s="34">
        <f t="shared" ca="1" si="10"/>
        <v>8882.9907000000003</v>
      </c>
      <c r="E43" s="34">
        <f ca="1">AVERAGE(D38:D49)</f>
        <v>8973.7047583333351</v>
      </c>
      <c r="F43" s="34">
        <f t="shared" ca="1" si="11"/>
        <v>8851.0065670789299</v>
      </c>
      <c r="G43" s="34">
        <f ca="1">AVERAGE(F38:F49)</f>
        <v>8941.3939999999984</v>
      </c>
    </row>
    <row r="44" spans="1:7" x14ac:dyDescent="0.25">
      <c r="A44" s="28">
        <v>42735.357638888898</v>
      </c>
      <c r="B44" s="30">
        <f t="shared" si="9"/>
        <v>8941.3940000000002</v>
      </c>
      <c r="D44" s="34">
        <f t="shared" ca="1" si="10"/>
        <v>8827.9359999999997</v>
      </c>
      <c r="E44" s="34">
        <f ca="1">SUM(D38:D49)</f>
        <v>107684.45710000003</v>
      </c>
      <c r="F44" s="34">
        <f t="shared" ca="1" si="11"/>
        <v>8796.1500972586291</v>
      </c>
    </row>
    <row r="45" spans="1:7" x14ac:dyDescent="0.25">
      <c r="A45" s="28">
        <v>42735.361111111102</v>
      </c>
      <c r="B45" s="30">
        <f t="shared" si="9"/>
        <v>8941.3940000000002</v>
      </c>
      <c r="D45" s="34">
        <f t="shared" ca="1" si="10"/>
        <v>8845.6242000000002</v>
      </c>
      <c r="F45" s="34">
        <f t="shared" ca="1" si="11"/>
        <v>8813.7746090528162</v>
      </c>
    </row>
    <row r="46" spans="1:7" x14ac:dyDescent="0.25">
      <c r="A46" s="28">
        <v>42735.364583333299</v>
      </c>
      <c r="B46" s="30">
        <f t="shared" si="9"/>
        <v>8941.3940000000002</v>
      </c>
      <c r="D46" s="34">
        <f t="shared" ca="1" si="10"/>
        <v>9050.4498999999996</v>
      </c>
      <c r="F46" s="34">
        <f t="shared" ca="1" si="11"/>
        <v>9017.8628127933134</v>
      </c>
    </row>
    <row r="47" spans="1:7" x14ac:dyDescent="0.25">
      <c r="A47" s="28">
        <v>42735.368055555598</v>
      </c>
      <c r="B47" s="30">
        <f t="shared" si="9"/>
        <v>8941.3940000000002</v>
      </c>
      <c r="D47" s="34">
        <f t="shared" ca="1" si="10"/>
        <v>8871.0643999999993</v>
      </c>
      <c r="F47" s="34">
        <f t="shared" ca="1" si="11"/>
        <v>8839.1232089638579</v>
      </c>
    </row>
    <row r="48" spans="1:7" x14ac:dyDescent="0.25">
      <c r="A48" s="28">
        <v>42735.371527777803</v>
      </c>
      <c r="B48" s="30">
        <f t="shared" si="9"/>
        <v>8941.3940000000002</v>
      </c>
      <c r="D48" s="34">
        <f t="shared" ca="1" si="10"/>
        <v>9018.3880000000008</v>
      </c>
      <c r="F48" s="34">
        <f t="shared" ca="1" si="11"/>
        <v>8985.9163550025805</v>
      </c>
    </row>
    <row r="49" spans="1:7" x14ac:dyDescent="0.25">
      <c r="A49" s="28">
        <v>42735.375</v>
      </c>
      <c r="B49" s="30">
        <f t="shared" si="9"/>
        <v>8941.3940000000002</v>
      </c>
      <c r="D49" s="34">
        <f t="shared" ca="1" si="10"/>
        <v>8816.7906000000003</v>
      </c>
      <c r="F49" s="34">
        <f t="shared" ca="1" si="11"/>
        <v>8785.0448274318005</v>
      </c>
    </row>
    <row r="50" spans="1:7" x14ac:dyDescent="0.25">
      <c r="A50" s="28">
        <v>42735.378472222197</v>
      </c>
      <c r="B50" s="33">
        <f t="shared" ref="B50:B61" si="12">lim5.</f>
        <v>8987.6244999999999</v>
      </c>
      <c r="D50" s="34">
        <f t="shared" ref="D50:D61" ca="1" si="13">RANDBETWEEN(min5.*10000*flmin.,max5.*10000*flmax.)/10000</f>
        <v>9120.0877999999993</v>
      </c>
      <c r="F50" s="34">
        <f ca="1">D50/E$56*B50*12</f>
        <v>9150.4184164267608</v>
      </c>
    </row>
    <row r="51" spans="1:7" x14ac:dyDescent="0.25">
      <c r="A51" s="28">
        <v>42735.381944444402</v>
      </c>
      <c r="B51" s="33">
        <f t="shared" si="12"/>
        <v>8987.6244999999999</v>
      </c>
      <c r="D51" s="34">
        <f t="shared" ca="1" si="13"/>
        <v>8823.0992000000006</v>
      </c>
      <c r="F51" s="34">
        <f t="shared" ref="F51:F61" ca="1" si="14">D51/E$56*B51*12</f>
        <v>8852.4421233795838</v>
      </c>
    </row>
    <row r="52" spans="1:7" x14ac:dyDescent="0.25">
      <c r="A52" s="28">
        <v>42735.385416666599</v>
      </c>
      <c r="B52" s="33">
        <f t="shared" si="12"/>
        <v>8987.6244999999999</v>
      </c>
      <c r="D52" s="34">
        <f t="shared" ca="1" si="13"/>
        <v>9102.7605000000003</v>
      </c>
      <c r="F52" s="34">
        <f t="shared" ca="1" si="14"/>
        <v>9133.033491138327</v>
      </c>
    </row>
    <row r="53" spans="1:7" x14ac:dyDescent="0.25">
      <c r="A53" s="28">
        <v>42735.388888888803</v>
      </c>
      <c r="B53" s="33">
        <f t="shared" si="12"/>
        <v>8987.6244999999999</v>
      </c>
      <c r="D53" s="34">
        <f t="shared" ca="1" si="13"/>
        <v>8902.6409000000003</v>
      </c>
      <c r="F53" s="34">
        <f t="shared" ca="1" si="14"/>
        <v>8932.2483546917283</v>
      </c>
    </row>
    <row r="54" spans="1:7" x14ac:dyDescent="0.25">
      <c r="A54" s="28">
        <v>42735.392361111</v>
      </c>
      <c r="B54" s="33">
        <f t="shared" si="12"/>
        <v>8987.6244999999999</v>
      </c>
      <c r="D54" s="34">
        <f t="shared" ca="1" si="13"/>
        <v>8900.0095000000001</v>
      </c>
      <c r="F54" s="34">
        <f t="shared" ca="1" si="14"/>
        <v>8929.6082034619358</v>
      </c>
    </row>
    <row r="55" spans="1:7" x14ac:dyDescent="0.25">
      <c r="A55" s="28">
        <v>42735.395833333198</v>
      </c>
      <c r="B55" s="29">
        <f t="shared" si="12"/>
        <v>8987.6244999999999</v>
      </c>
      <c r="D55" s="34">
        <f t="shared" ca="1" si="13"/>
        <v>9105.5768000000007</v>
      </c>
      <c r="E55" s="34">
        <f ca="1">AVERAGE(D50:D61)</f>
        <v>8957.8334916666663</v>
      </c>
      <c r="F55" s="34">
        <f t="shared" ca="1" si="14"/>
        <v>9135.8591572888436</v>
      </c>
      <c r="G55" s="34">
        <f ca="1">AVERAGE(F50:F61)</f>
        <v>8987.6244999999999</v>
      </c>
    </row>
    <row r="56" spans="1:7" x14ac:dyDescent="0.25">
      <c r="A56" s="28">
        <v>42735.399305555402</v>
      </c>
      <c r="B56" s="30">
        <f t="shared" si="12"/>
        <v>8987.6244999999999</v>
      </c>
      <c r="D56" s="34">
        <f t="shared" ca="1" si="13"/>
        <v>8822.1247999999996</v>
      </c>
      <c r="E56" s="34">
        <f ca="1">SUM(D50:D61)</f>
        <v>107494.0019</v>
      </c>
      <c r="F56" s="34">
        <f t="shared" ca="1" si="14"/>
        <v>8851.4644828238652</v>
      </c>
    </row>
    <row r="57" spans="1:7" x14ac:dyDescent="0.25">
      <c r="A57" s="28">
        <v>42735.402777777599</v>
      </c>
      <c r="B57" s="30">
        <f t="shared" si="12"/>
        <v>8987.6244999999999</v>
      </c>
      <c r="D57" s="34">
        <f t="shared" ca="1" si="13"/>
        <v>8814.6386999999995</v>
      </c>
      <c r="F57" s="34">
        <f t="shared" ca="1" si="14"/>
        <v>8843.9534863499939</v>
      </c>
    </row>
    <row r="58" spans="1:7" x14ac:dyDescent="0.25">
      <c r="A58" s="28">
        <v>42735.406249999804</v>
      </c>
      <c r="B58" s="30">
        <f t="shared" si="12"/>
        <v>8987.6244999999999</v>
      </c>
      <c r="D58" s="34">
        <f t="shared" ca="1" si="13"/>
        <v>8825.8039000000008</v>
      </c>
      <c r="F58" s="34">
        <f t="shared" ca="1" si="14"/>
        <v>8855.1558183827074</v>
      </c>
    </row>
    <row r="59" spans="1:7" x14ac:dyDescent="0.25">
      <c r="A59" s="28">
        <v>42735.409722222001</v>
      </c>
      <c r="B59" s="30">
        <f t="shared" si="12"/>
        <v>8987.6244999999999</v>
      </c>
      <c r="D59" s="34">
        <f t="shared" ca="1" si="13"/>
        <v>9107.0223999999998</v>
      </c>
      <c r="F59" s="34">
        <f t="shared" ca="1" si="14"/>
        <v>9137.3095649113202</v>
      </c>
    </row>
    <row r="60" spans="1:7" x14ac:dyDescent="0.25">
      <c r="A60" s="28">
        <v>42735.413194444198</v>
      </c>
      <c r="B60" s="30">
        <f t="shared" si="12"/>
        <v>8987.6244999999999</v>
      </c>
      <c r="D60" s="34">
        <f t="shared" ca="1" si="13"/>
        <v>9156.4063000000006</v>
      </c>
      <c r="F60" s="34">
        <f t="shared" ca="1" si="14"/>
        <v>9186.8577006249889</v>
      </c>
    </row>
    <row r="61" spans="1:7" x14ac:dyDescent="0.25">
      <c r="A61" s="28">
        <v>42735.416666666402</v>
      </c>
      <c r="B61" s="30">
        <f t="shared" si="12"/>
        <v>8987.6244999999999</v>
      </c>
      <c r="D61" s="34">
        <f t="shared" ca="1" si="13"/>
        <v>8813.8310999999994</v>
      </c>
      <c r="F61" s="34">
        <f t="shared" ca="1" si="14"/>
        <v>8843.1432005199476</v>
      </c>
    </row>
    <row r="64" spans="1:7" x14ac:dyDescent="0.25">
      <c r="A64" s="3" t="s">
        <v>11</v>
      </c>
    </row>
    <row r="65" spans="1:4" ht="15.75" x14ac:dyDescent="0.25">
      <c r="A65" s="22">
        <v>42735.229166666701</v>
      </c>
      <c r="B65" s="23">
        <v>8975.5334000000003</v>
      </c>
      <c r="C65" s="35">
        <f>MIN(B65:B66)</f>
        <v>8975.5334000000003</v>
      </c>
      <c r="D65" s="36">
        <f>MAX(B65:B66)</f>
        <v>8988.7623999999996</v>
      </c>
    </row>
    <row r="66" spans="1:4" ht="15.75" x14ac:dyDescent="0.25">
      <c r="A66" s="22">
        <v>42735.270833333299</v>
      </c>
      <c r="B66" s="23">
        <v>8988.7623999999996</v>
      </c>
      <c r="C66" s="35">
        <f>MIN(B66:B67)</f>
        <v>8973.8264999999992</v>
      </c>
      <c r="D66" s="36">
        <f t="shared" ref="D66:D67" si="15">MAX(B66:B67)</f>
        <v>8988.7623999999996</v>
      </c>
    </row>
    <row r="67" spans="1:4" ht="15.75" x14ac:dyDescent="0.25">
      <c r="A67" s="22">
        <v>42735.3125</v>
      </c>
      <c r="B67" s="23">
        <v>8973.8264999999992</v>
      </c>
      <c r="C67" s="35">
        <f>MIN(B67:B68)</f>
        <v>8941.3940000000002</v>
      </c>
      <c r="D67" s="36">
        <f t="shared" si="15"/>
        <v>8973.8264999999992</v>
      </c>
    </row>
    <row r="68" spans="1:4" ht="15.75" x14ac:dyDescent="0.25">
      <c r="A68" s="22">
        <v>42735.354166666701</v>
      </c>
      <c r="B68" s="23">
        <v>8941.3940000000002</v>
      </c>
      <c r="C68" s="35">
        <f>MIN(B68:B69)</f>
        <v>8941.3940000000002</v>
      </c>
      <c r="D68" s="36">
        <f>MAX(B68:B69)</f>
        <v>8987.6244999999999</v>
      </c>
    </row>
    <row r="69" spans="1:4" ht="15.75" x14ac:dyDescent="0.25">
      <c r="A69" s="22">
        <v>42735.395833333336</v>
      </c>
      <c r="B69" s="23">
        <v>8987.6244999999999</v>
      </c>
      <c r="C69" s="35">
        <f ca="1">MIN(B69:B70)</f>
        <v>8973.8264999999992</v>
      </c>
      <c r="D69" s="36">
        <f ca="1">MAX(B69:B70)</f>
        <v>8987.6244999999999</v>
      </c>
    </row>
    <row r="70" spans="1:4" x14ac:dyDescent="0.25">
      <c r="B70" s="37">
        <f ca="1">B68+IF(RANDBETWEEN(0,1)=1,-1,1)*ABS(B68-B67)</f>
        <v>8973.8264999999992</v>
      </c>
    </row>
    <row r="72" spans="1:4" x14ac:dyDescent="0.25">
      <c r="A72" t="s">
        <v>4</v>
      </c>
      <c r="B72" t="s">
        <v>16</v>
      </c>
      <c r="C72" s="24">
        <v>0.98</v>
      </c>
    </row>
    <row r="73" spans="1:4" x14ac:dyDescent="0.25">
      <c r="B73" t="s">
        <v>17</v>
      </c>
      <c r="C73" s="24">
        <v>1.02</v>
      </c>
    </row>
  </sheetData>
  <sheetProtection algorithmName="SHA-512" hashValue="hGD3gJwwUXHLKGqyuOKcTuCJjnxdRVGDGSv/aZdfRjFk+yNu5TjXbx9VsTbc8K0qYJ2INUN3d6A+34Dwj+aPwQ==" saltValue="VOh/5tXPjutv+MDDoZNdiA==" spinCount="100000" sheet="1" objects="1" scenarios="1"/>
  <dataValidations count="2">
    <dataValidation type="decimal" allowBlank="1" showInputMessage="1" showErrorMessage="1" sqref="C72">
      <formula1>0.01</formula1>
      <formula2>C73</formula2>
    </dataValidation>
    <dataValidation type="decimal" allowBlank="1" showInputMessage="1" showErrorMessage="1" sqref="C73">
      <formula1>C72</formula1>
      <formula2>3</formula2>
    </dataValidation>
  </dataValidations>
  <pageMargins left="0.7" right="0.7" top="0.75" bottom="0.75" header="0.3" footer="0.3"/>
  <ignoredErrors>
    <ignoredError sqref="F55 F43 F31 F19 F7" formula="1"/>
    <ignoredError sqref="C65:D68" formulaRange="1"/>
    <ignoredError sqref="D33:E34 D32" evalError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1878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17</vt:i4>
      </vt:variant>
    </vt:vector>
  </HeadingPairs>
  <TitlesOfParts>
    <vt:vector size="19" baseType="lpstr">
      <vt:lpstr>Hoja3</vt:lpstr>
      <vt:lpstr>Modelo ajustado</vt:lpstr>
      <vt:lpstr>'Modelo ajustado'!flmax.</vt:lpstr>
      <vt:lpstr>'Modelo ajustado'!flmin.</vt:lpstr>
      <vt:lpstr>'Modelo ajustado'!lim1.</vt:lpstr>
      <vt:lpstr>'Modelo ajustado'!lim2.</vt:lpstr>
      <vt:lpstr>'Modelo ajustado'!lim3.</vt:lpstr>
      <vt:lpstr>'Modelo ajustado'!lim4.</vt:lpstr>
      <vt:lpstr>'Modelo ajustado'!lim5.</vt:lpstr>
      <vt:lpstr>'Modelo ajustado'!max1.</vt:lpstr>
      <vt:lpstr>'Modelo ajustado'!max2.</vt:lpstr>
      <vt:lpstr>'Modelo ajustado'!max3.</vt:lpstr>
      <vt:lpstr>'Modelo ajustado'!max4.</vt:lpstr>
      <vt:lpstr>'Modelo ajustado'!max5.</vt:lpstr>
      <vt:lpstr>'Modelo ajustado'!min1.</vt:lpstr>
      <vt:lpstr>'Modelo ajustado'!min2.</vt:lpstr>
      <vt:lpstr>'Modelo ajustado'!min3.</vt:lpstr>
      <vt:lpstr>'Modelo ajustado'!min4.</vt:lpstr>
      <vt:lpstr>'Modelo ajustado'!min5.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SCADA</dc:creator>
  <dc:description/>
  <cp:lastModifiedBy>amd-user</cp:lastModifiedBy>
  <cp:revision>21</cp:revision>
  <dcterms:created xsi:type="dcterms:W3CDTF">2015-10-29T18:56:08Z</dcterms:created>
  <dcterms:modified xsi:type="dcterms:W3CDTF">2017-05-04T17:27:31Z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