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hidePivotFieldList="1"/>
  <mc:AlternateContent xmlns:mc="http://schemas.openxmlformats.org/markup-compatibility/2006">
    <mc:Choice Requires="x15">
      <x15ac:absPath xmlns:x15ac="http://schemas.microsoft.com/office/spreadsheetml/2010/11/ac" url="C:\Users\Fabiola Sierra\Downloads\"/>
    </mc:Choice>
  </mc:AlternateContent>
  <bookViews>
    <workbookView xWindow="0" yWindow="0" windowWidth="20490" windowHeight="7530" tabRatio="854"/>
  </bookViews>
  <sheets>
    <sheet name="Preg 4 - Anidadas (4)" sheetId="13" r:id="rId1"/>
    <sheet name="Preg 1 - INDICE Y COINCIDIR" sheetId="1" r:id="rId2"/>
    <sheet name="Base de Datos" sheetId="2" r:id="rId3"/>
    <sheet name="Preg 2 - Tablas Dinámicas" sheetId="7" r:id="rId4"/>
    <sheet name="Preg 3 - Filtros Avanzados" sheetId="4" r:id="rId5"/>
    <sheet name="Preg 4 - Anidadas" sheetId="9" r:id="rId6"/>
    <sheet name="Hoja1" sheetId="11" r:id="rId7"/>
    <sheet name="Preg 5 -Funciones_BD" sheetId="8" r:id="rId8"/>
  </sheets>
  <definedNames>
    <definedName name="_xlnm._FilterDatabase" localSheetId="2" hidden="1">'Base de Datos'!$B$2:$L$427</definedName>
    <definedName name="_xlnm._FilterDatabase" localSheetId="7" hidden="1">'Preg 5 -Funciones_BD'!$B$11:$G$511</definedName>
    <definedName name="_Order1" hidden="1">255</definedName>
    <definedName name="_Order2" hidden="1">0</definedName>
    <definedName name="anscount" hidden="1">1</definedName>
    <definedName name="_xlnm.Extract" localSheetId="4">'Preg 3 - Filtros Avanzados'!$B$24:$L$24</definedName>
    <definedName name="BDATOS">'Base de Datos'!$B$2:$L$427</definedName>
    <definedName name="_xlnm.Criteria" localSheetId="4">'Preg 3 - Filtros Avanzados'!$B$16:$D$17</definedName>
    <definedName name="limcount" hidden="1">1</definedName>
    <definedName name="sencount" hidden="1">1</definedName>
  </definedNames>
  <calcPr calcId="162913" concurrentCalc="0"/>
  <pivotCaches>
    <pivotCache cacheId="0" r:id="rId9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3" l="1"/>
  <c r="C20" i="13"/>
  <c r="D20" i="13"/>
  <c r="E20" i="13"/>
  <c r="F20" i="13"/>
  <c r="G20" i="13"/>
  <c r="H20" i="13"/>
  <c r="I20" i="13"/>
  <c r="J20" i="13"/>
  <c r="K20" i="13"/>
  <c r="L20" i="13"/>
  <c r="M20" i="13"/>
  <c r="N20" i="13"/>
  <c r="O20" i="13"/>
  <c r="P20" i="13"/>
  <c r="Q20" i="13"/>
  <c r="R20" i="13"/>
  <c r="S20" i="13"/>
  <c r="T20" i="13"/>
  <c r="U20" i="13"/>
  <c r="V20" i="13"/>
  <c r="W20" i="13"/>
  <c r="X20" i="13"/>
  <c r="Y20" i="13"/>
  <c r="Z20" i="13"/>
  <c r="AA20" i="13"/>
  <c r="C3" i="9"/>
  <c r="F14" i="11"/>
  <c r="D20" i="9"/>
  <c r="C20" i="9"/>
  <c r="E20" i="9"/>
  <c r="AB20" i="9"/>
  <c r="AB22" i="9"/>
  <c r="F20" i="9"/>
  <c r="G20" i="9"/>
  <c r="H20" i="9"/>
  <c r="I20" i="9"/>
  <c r="J20" i="9"/>
  <c r="K20" i="9"/>
  <c r="L20" i="9"/>
  <c r="M20" i="9"/>
  <c r="N20" i="9"/>
  <c r="O20" i="9"/>
  <c r="P20" i="9"/>
  <c r="Q20" i="9"/>
  <c r="R20" i="9"/>
  <c r="S20" i="9"/>
  <c r="T20" i="9"/>
  <c r="U20" i="9"/>
  <c r="V20" i="9"/>
  <c r="W20" i="9"/>
  <c r="X20" i="9"/>
  <c r="Y20" i="9"/>
  <c r="Z20" i="9"/>
  <c r="AA20" i="9"/>
  <c r="G7" i="1"/>
  <c r="G9" i="1"/>
  <c r="G8" i="1"/>
  <c r="K427" i="2"/>
  <c r="K426" i="2"/>
  <c r="K425" i="2"/>
  <c r="K424" i="2"/>
  <c r="K423" i="2"/>
  <c r="K422" i="2"/>
  <c r="K421" i="2"/>
  <c r="K420" i="2"/>
  <c r="K419" i="2"/>
  <c r="K418" i="2"/>
  <c r="K417" i="2"/>
  <c r="K416" i="2"/>
  <c r="K415" i="2"/>
  <c r="K414" i="2"/>
  <c r="K413" i="2"/>
  <c r="K412" i="2"/>
  <c r="K411" i="2"/>
  <c r="K410" i="2"/>
  <c r="K409" i="2"/>
  <c r="K408" i="2"/>
  <c r="K407" i="2"/>
  <c r="K406" i="2"/>
  <c r="K405" i="2"/>
  <c r="K404" i="2"/>
  <c r="K403" i="2"/>
  <c r="K402" i="2"/>
  <c r="K401" i="2"/>
  <c r="K400" i="2"/>
  <c r="K399" i="2"/>
  <c r="K398" i="2"/>
  <c r="K397" i="2"/>
  <c r="K396" i="2"/>
  <c r="K395" i="2"/>
  <c r="K394" i="2"/>
  <c r="K393" i="2"/>
  <c r="K392" i="2"/>
  <c r="K391" i="2"/>
  <c r="K390" i="2"/>
  <c r="K389" i="2"/>
  <c r="K388" i="2"/>
  <c r="K387" i="2"/>
  <c r="K386" i="2"/>
  <c r="K385" i="2"/>
  <c r="K384" i="2"/>
  <c r="K383" i="2"/>
  <c r="K382" i="2"/>
  <c r="K381" i="2"/>
  <c r="K380" i="2"/>
  <c r="K379" i="2"/>
  <c r="K378" i="2"/>
  <c r="K377" i="2"/>
  <c r="K376" i="2"/>
  <c r="K375" i="2"/>
  <c r="K374" i="2"/>
  <c r="K373" i="2"/>
  <c r="K372" i="2"/>
  <c r="K371" i="2"/>
  <c r="K370" i="2"/>
  <c r="K369" i="2"/>
  <c r="K368" i="2"/>
  <c r="K367" i="2"/>
  <c r="K366" i="2"/>
  <c r="K365" i="2"/>
  <c r="K364" i="2"/>
  <c r="K363" i="2"/>
  <c r="K362" i="2"/>
  <c r="K361" i="2"/>
  <c r="K360" i="2"/>
  <c r="K359" i="2"/>
  <c r="K358" i="2"/>
  <c r="K357" i="2"/>
  <c r="K356" i="2"/>
  <c r="K355" i="2"/>
  <c r="K354" i="2"/>
  <c r="K353" i="2"/>
  <c r="K352" i="2"/>
  <c r="K351" i="2"/>
  <c r="K350" i="2"/>
  <c r="K349" i="2"/>
  <c r="K348" i="2"/>
  <c r="K347" i="2"/>
  <c r="K346" i="2"/>
  <c r="K345" i="2"/>
  <c r="K344" i="2"/>
  <c r="K343" i="2"/>
  <c r="K342" i="2"/>
  <c r="K341" i="2"/>
  <c r="K340" i="2"/>
  <c r="K339" i="2"/>
  <c r="K338" i="2"/>
  <c r="K337" i="2"/>
  <c r="K336" i="2"/>
  <c r="K335" i="2"/>
  <c r="K334" i="2"/>
  <c r="K333" i="2"/>
  <c r="K332" i="2"/>
  <c r="K331" i="2"/>
  <c r="K330" i="2"/>
  <c r="K329" i="2"/>
  <c r="K328" i="2"/>
  <c r="K327" i="2"/>
  <c r="K326" i="2"/>
  <c r="K325" i="2"/>
  <c r="K324" i="2"/>
  <c r="K323" i="2"/>
  <c r="K322" i="2"/>
  <c r="K321" i="2"/>
  <c r="K320" i="2"/>
  <c r="K319" i="2"/>
  <c r="K318" i="2"/>
  <c r="K317" i="2"/>
  <c r="K316" i="2"/>
  <c r="K315" i="2"/>
  <c r="K314" i="2"/>
  <c r="K313" i="2"/>
  <c r="K312" i="2"/>
  <c r="K311" i="2"/>
  <c r="K310" i="2"/>
  <c r="K309" i="2"/>
  <c r="K308" i="2"/>
  <c r="K307" i="2"/>
  <c r="K306" i="2"/>
  <c r="K305" i="2"/>
  <c r="K304" i="2"/>
  <c r="K303" i="2"/>
  <c r="K302" i="2"/>
  <c r="K301" i="2"/>
  <c r="K300" i="2"/>
  <c r="K299" i="2"/>
  <c r="K298" i="2"/>
  <c r="K297" i="2"/>
  <c r="K296" i="2"/>
  <c r="K295" i="2"/>
  <c r="K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</calcChain>
</file>

<file path=xl/sharedStrings.xml><?xml version="1.0" encoding="utf-8"?>
<sst xmlns="http://schemas.openxmlformats.org/spreadsheetml/2006/main" count="4728" uniqueCount="965">
  <si>
    <t>Nombre</t>
  </si>
  <si>
    <t>Ventas</t>
  </si>
  <si>
    <t>De la tabla Mostrada, determinar el nombre de los vendedores que obtuvieron los tres primeros puestos en ventas.</t>
  </si>
  <si>
    <r>
      <t>1</t>
    </r>
    <r>
      <rPr>
        <vertAlign val="superscript"/>
        <sz val="11"/>
        <color theme="1"/>
        <rFont val="Calibri"/>
        <family val="2"/>
        <scheme val="minor"/>
      </rPr>
      <t>ero</t>
    </r>
    <r>
      <rPr>
        <sz val="11"/>
        <color theme="1"/>
        <rFont val="Calibri"/>
        <family val="2"/>
        <scheme val="minor"/>
      </rPr>
      <t xml:space="preserve"> en ventas</t>
    </r>
  </si>
  <si>
    <r>
      <t>2</t>
    </r>
    <r>
      <rPr>
        <vertAlign val="superscript"/>
        <sz val="11"/>
        <color theme="1"/>
        <rFont val="Calibri"/>
        <family val="2"/>
        <scheme val="minor"/>
      </rPr>
      <t xml:space="preserve">do </t>
    </r>
    <r>
      <rPr>
        <sz val="11"/>
        <color theme="1"/>
        <rFont val="Calibri"/>
        <family val="2"/>
        <scheme val="minor"/>
      </rPr>
      <t>en ventas</t>
    </r>
  </si>
  <si>
    <r>
      <t>3</t>
    </r>
    <r>
      <rPr>
        <vertAlign val="superscript"/>
        <sz val="11"/>
        <color theme="1"/>
        <rFont val="Calibri"/>
        <family val="2"/>
        <scheme val="minor"/>
      </rPr>
      <t>ero</t>
    </r>
    <r>
      <rPr>
        <sz val="11"/>
        <color theme="1"/>
        <rFont val="Calibri"/>
        <family val="2"/>
        <scheme val="minor"/>
      </rPr>
      <t xml:space="preserve"> en ventas</t>
    </r>
  </si>
  <si>
    <t>Puesto</t>
  </si>
  <si>
    <t>Nombre del Vendedor</t>
  </si>
  <si>
    <t>Cod Venta</t>
  </si>
  <si>
    <t>Fecha Venta</t>
  </si>
  <si>
    <t>Cliente</t>
  </si>
  <si>
    <t>País Destinatario</t>
  </si>
  <si>
    <t>Ciudad Destinatario</t>
  </si>
  <si>
    <t>Categoría Producto</t>
  </si>
  <si>
    <t>Nombre Producto</t>
  </si>
  <si>
    <t>Precio Unidad</t>
  </si>
  <si>
    <t>Cantidad</t>
  </si>
  <si>
    <t>Importe</t>
  </si>
  <si>
    <t>Forma de Pago</t>
  </si>
  <si>
    <t>Que Delícia</t>
  </si>
  <si>
    <t>Argentina</t>
  </si>
  <si>
    <t>Córdova</t>
  </si>
  <si>
    <t>Condimentos</t>
  </si>
  <si>
    <t>Salsa de pimiento picante de Luisiana</t>
  </si>
  <si>
    <t>Credito</t>
  </si>
  <si>
    <t>Brasil</t>
  </si>
  <si>
    <t>Río de Janeiro</t>
  </si>
  <si>
    <t>Bebidas</t>
  </si>
  <si>
    <t>Cerveza Outback</t>
  </si>
  <si>
    <t>Wilman Kala</t>
  </si>
  <si>
    <t>Repostería</t>
  </si>
  <si>
    <t>Chocolate blanco</t>
  </si>
  <si>
    <t>QUICK-Stop</t>
  </si>
  <si>
    <t>Buenos Aires</t>
  </si>
  <si>
    <t>Regaliz</t>
  </si>
  <si>
    <t>Island Trading</t>
  </si>
  <si>
    <t>Licor verde Chartreuse</t>
  </si>
  <si>
    <t>Lácteos</t>
  </si>
  <si>
    <t>Queso gorgonzola Telino</t>
  </si>
  <si>
    <t>Resende</t>
  </si>
  <si>
    <t>Carnes</t>
  </si>
  <si>
    <t>Empanada de carne</t>
  </si>
  <si>
    <t>Salsa verde original Frankfurter</t>
  </si>
  <si>
    <t>Cerveza negra Steeleye</t>
  </si>
  <si>
    <t>Bollos de Sir Rodney's</t>
  </si>
  <si>
    <t>España</t>
  </si>
  <si>
    <t>Madrid</t>
  </si>
  <si>
    <t>Refresco Guaraná Fantástica</t>
  </si>
  <si>
    <t>Contado</t>
  </si>
  <si>
    <t>Pastas de té de chocolate</t>
  </si>
  <si>
    <t>Queso Cabrales</t>
  </si>
  <si>
    <t>Paté chino</t>
  </si>
  <si>
    <t>Chop de Cerveza Sasquatch</t>
  </si>
  <si>
    <t>Postre de merengue Pavlova</t>
  </si>
  <si>
    <t>Reino Unido</t>
  </si>
  <si>
    <t>London</t>
  </si>
  <si>
    <t>Sirope de regaliz</t>
  </si>
  <si>
    <t>Azúcar negra Malacca</t>
  </si>
  <si>
    <t>Sirope de arce</t>
  </si>
  <si>
    <t>Sao Paulo</t>
  </si>
  <si>
    <t>Salchicha Thüringer</t>
  </si>
  <si>
    <t>Mezcla Gumbo del chef Anton</t>
  </si>
  <si>
    <t>Mermelada de Sir Rodney's</t>
  </si>
  <si>
    <t>Sevilla</t>
  </si>
  <si>
    <t>Barras de pan de Escocia</t>
  </si>
  <si>
    <t>Empanada de cerdo</t>
  </si>
  <si>
    <t>Cowes</t>
  </si>
  <si>
    <t>Licor Cloudberry</t>
  </si>
  <si>
    <t>Cerveza Klosterbier Rhönbräu</t>
  </si>
  <si>
    <t>Especias Cajun del chef Anton</t>
  </si>
  <si>
    <t>Crema de chocolate y nueces NuNuCa</t>
  </si>
  <si>
    <t>Colchester</t>
  </si>
  <si>
    <t>Camembert Pierrot</t>
  </si>
  <si>
    <t>Queso Gudbrandsdals</t>
  </si>
  <si>
    <t>Crema de queso Fløtemys</t>
  </si>
  <si>
    <t>Barcelona</t>
  </si>
  <si>
    <t>Vino Côte de Blaye</t>
  </si>
  <si>
    <t>Queso Mozzarella Giovanni</t>
  </si>
  <si>
    <t>Sandwich de vegetales</t>
  </si>
  <si>
    <t>Queso de cabra</t>
  </si>
  <si>
    <t>Ositos de goma Gumbär</t>
  </si>
  <si>
    <t>Campinas</t>
  </si>
  <si>
    <t>Raclet de queso Courdavault</t>
  </si>
  <si>
    <t>Cerveza tibetana Barley</t>
  </si>
  <si>
    <t>Chocolate holandés</t>
  </si>
  <si>
    <t>Galletas Zaanse</t>
  </si>
  <si>
    <t>Cordero Alice Springs</t>
  </si>
  <si>
    <t>Especias picantes de Luisiana</t>
  </si>
  <si>
    <t>Queso Mascarpone Fabioli</t>
  </si>
  <si>
    <t>Tarta de azúcar</t>
  </si>
  <si>
    <t>Café de Malasia</t>
  </si>
  <si>
    <t>Salsa de arándanos Northwoods</t>
  </si>
  <si>
    <t>Mermelada de grosellas de la abuela</t>
  </si>
  <si>
    <t>Té Dharamsala</t>
  </si>
  <si>
    <t>Buey Mishi Kobe</t>
  </si>
  <si>
    <t>Cerveza Laughing Lumberjack</t>
  </si>
  <si>
    <t>Queso Manchego La Pastora</t>
  </si>
  <si>
    <t>Se deberá resolver el Nombre del vendedor con las funciones indice y Coincidir.</t>
  </si>
  <si>
    <t>TIENDA</t>
  </si>
  <si>
    <t>TOTUS</t>
  </si>
  <si>
    <t>METRO</t>
  </si>
  <si>
    <t>PLAZA VEA</t>
  </si>
  <si>
    <t>Milagros Flores</t>
  </si>
  <si>
    <t>Alberto Garrido</t>
  </si>
  <si>
    <t>Leonardo López</t>
  </si>
  <si>
    <t>Pilar Malca</t>
  </si>
  <si>
    <t>Carmen Mendoza</t>
  </si>
  <si>
    <t>Ricardo Gutiérrez</t>
  </si>
  <si>
    <t>Leslie Nalvarte</t>
  </si>
  <si>
    <t>Nueva Zelandia</t>
  </si>
  <si>
    <t>F</t>
  </si>
  <si>
    <t>INFANTE/SANTILLANA/BETTY LILLY - economista</t>
  </si>
  <si>
    <t>Reg N° 500</t>
  </si>
  <si>
    <t>Hong Kong Tour</t>
  </si>
  <si>
    <t>SANCHEZ/ROJAS/ROCIO - economista</t>
  </si>
  <si>
    <t>Reg N° 499</t>
  </si>
  <si>
    <t>Grand Europe Tour</t>
  </si>
  <si>
    <t>VICUÑA/SOTO/GLORIA VILMA - abogado</t>
  </si>
  <si>
    <t>Reg N° 498</t>
  </si>
  <si>
    <t>Crucero Alaska/Vancouver</t>
  </si>
  <si>
    <t>M</t>
  </si>
  <si>
    <t>ALVEREZ/ALVAREZ/LUIS RAMON - seguridad</t>
  </si>
  <si>
    <t>Reg N° 497</t>
  </si>
  <si>
    <t>Frankfurt inolvidable</t>
  </si>
  <si>
    <t>BARZOLA/VILCHEZ/JUAN DOMINGO - contador</t>
  </si>
  <si>
    <t>Reg N° 496</t>
  </si>
  <si>
    <t>Safari Kenya</t>
  </si>
  <si>
    <t>GUTIERREZ/MARMOL/MARITZA - matematico</t>
  </si>
  <si>
    <t>Reg N° 495</t>
  </si>
  <si>
    <t>Crucero al canal de Panamá</t>
  </si>
  <si>
    <t>PICHILINGE/PRIETO/OSCAR ALFREDO - administrador</t>
  </si>
  <si>
    <t>Reg N° 494</t>
  </si>
  <si>
    <t>LUJAN/DE LA ROSA/FABIOLA - medico</t>
  </si>
  <si>
    <t>Reg N° 493</t>
  </si>
  <si>
    <t>Visita al Perú</t>
  </si>
  <si>
    <t>DIAZ/GARCIA/VERONICA - fisico</t>
  </si>
  <si>
    <t>Reg N° 492</t>
  </si>
  <si>
    <t>SAAVEDRA/VIGIL/BORIS - economista</t>
  </si>
  <si>
    <t>Reg N° 491</t>
  </si>
  <si>
    <t>Rio Extravaganza</t>
  </si>
  <si>
    <t>FLORES/ANDRADE/MIGUEL ANGEL - matematico</t>
  </si>
  <si>
    <t>Reg N° 490</t>
  </si>
  <si>
    <t>Crucero al caribe</t>
  </si>
  <si>
    <t>CARRILLO/ORIHUELA/GISELA - ingeniero</t>
  </si>
  <si>
    <t>Reg N° 489</t>
  </si>
  <si>
    <t>Excursión australiana</t>
  </si>
  <si>
    <t>VILCA/RAMON/LILIANA ELVIA - abogado</t>
  </si>
  <si>
    <t>Reg N° 488</t>
  </si>
  <si>
    <t>CASTRO/MARCELO/ANGEL ANTONIO - ingeniero</t>
  </si>
  <si>
    <t>Reg N° 487</t>
  </si>
  <si>
    <t>CISNEROS/PUERTAS/MARIA JULIA - ingeniero</t>
  </si>
  <si>
    <t>Reg N° 486</t>
  </si>
  <si>
    <t>Maryland U.S.A</t>
  </si>
  <si>
    <t>PINTO/BUENDIA/JULIA - administrador</t>
  </si>
  <si>
    <t>Reg N° 485</t>
  </si>
  <si>
    <t>Tour Islas Hawaii</t>
  </si>
  <si>
    <t>SAIDE/SALMAN/PATRICIA - economista</t>
  </si>
  <si>
    <t>Reg N° 484</t>
  </si>
  <si>
    <t>SIU/LOD/ROXANA - ingeniero</t>
  </si>
  <si>
    <t>Reg N° 483</t>
  </si>
  <si>
    <t>Waikiki</t>
  </si>
  <si>
    <t>VELARDE/CARRERAS/MARIA ELENA - ingeniero</t>
  </si>
  <si>
    <t>Reg N° 482</t>
  </si>
  <si>
    <t>Reg N° 481</t>
  </si>
  <si>
    <t>CUENTAS/MALAGA/VIVIANA - doctor</t>
  </si>
  <si>
    <t>Reg N° 480</t>
  </si>
  <si>
    <t>CORTAZAR/LLOSA/JULIO - doctor</t>
  </si>
  <si>
    <t>Reg N° 479</t>
  </si>
  <si>
    <t>BAZAN/PERALTA/TATIANA - contador</t>
  </si>
  <si>
    <t>Reg N° 478</t>
  </si>
  <si>
    <t>COBOS/GAVILANO/MARIA TERESA - ingeniero</t>
  </si>
  <si>
    <t>Reg N° 477</t>
  </si>
  <si>
    <t>CAMPOS/PARODI/CESAR CARLOS - profesor</t>
  </si>
  <si>
    <t>Reg N° 476</t>
  </si>
  <si>
    <t>LOZA/QUINO/MOYRA CAROLA - profesor</t>
  </si>
  <si>
    <t>Reg N° 475</t>
  </si>
  <si>
    <t>MOYA/HUAMANCHUMO/GLORIA MARIA - abogado</t>
  </si>
  <si>
    <t>Reg N° 474</t>
  </si>
  <si>
    <t>LOZADA/TRIMBATH/MABEL - medico</t>
  </si>
  <si>
    <t>Reg N° 473</t>
  </si>
  <si>
    <t>PAREDES/GOMEZ/KAREM ROSILU - administrador</t>
  </si>
  <si>
    <t>Reg N° 472</t>
  </si>
  <si>
    <t>RODRIGUEZ/CARRE/JESSICA - economista</t>
  </si>
  <si>
    <t>Reg N° 471</t>
  </si>
  <si>
    <t>Isla Maui</t>
  </si>
  <si>
    <t>ECHEVARRIA/RODRIGUEZ/RAFAEL - fisico</t>
  </si>
  <si>
    <t>Reg N° 470</t>
  </si>
  <si>
    <t>MOLINA/DIMITRIJEVICH/MIROSLAVA ALEXANDRA - psicologo</t>
  </si>
  <si>
    <t>Reg N° 469</t>
  </si>
  <si>
    <t>BIBOLINI/CANO/DANIELA - abogado</t>
  </si>
  <si>
    <t>Reg N° 468</t>
  </si>
  <si>
    <t>PIEDRA/CALDERON/RODOLFO - administrador</t>
  </si>
  <si>
    <t>Reg N° 467</t>
  </si>
  <si>
    <t>COLOMBIER/TRUJILLO/CARMEN - doctor</t>
  </si>
  <si>
    <t>Reg N° 466</t>
  </si>
  <si>
    <t>LOPEZ/PALOMINO/JAIME ANGEL - profesor</t>
  </si>
  <si>
    <t>Reg N° 465</t>
  </si>
  <si>
    <t>BAHAMONDE/ALONSO/LOURDES - programadora</t>
  </si>
  <si>
    <t>Reg N° 464</t>
  </si>
  <si>
    <t>Verano en Cancún</t>
  </si>
  <si>
    <t>SANTILLAN/MILLONES/OLGA - economista</t>
  </si>
  <si>
    <t>Reg N° 463</t>
  </si>
  <si>
    <t>PADILLA/MUÑOZ/ERIC ANTONIO - administrador</t>
  </si>
  <si>
    <t>Reg N° 462</t>
  </si>
  <si>
    <t>Reg N° 461</t>
  </si>
  <si>
    <t>OSHIRO/OSHIRO/LUIS ANGEL - administrador</t>
  </si>
  <si>
    <t>Reg N° 460</t>
  </si>
  <si>
    <t>Reg N° 459</t>
  </si>
  <si>
    <t>Reg N° 458</t>
  </si>
  <si>
    <t>TORRES/LAM/CECILIA - ingeniero</t>
  </si>
  <si>
    <t>Reg N° 457</t>
  </si>
  <si>
    <t>Reg N° 456</t>
  </si>
  <si>
    <t>GARCIA/VILLEGAS/PEDRO GUSTAVO - matematico</t>
  </si>
  <si>
    <t>Reg N° 455</t>
  </si>
  <si>
    <t>DAWSON/CUPENT/LUIS ALBERTO - fisico</t>
  </si>
  <si>
    <t>Reg N° 454</t>
  </si>
  <si>
    <t>VALENZUELA/ARTEAGA/JOSE ALFONSO - ingeniero</t>
  </si>
  <si>
    <t>Reg N° 453</t>
  </si>
  <si>
    <t>MANRIQUE/BARRON/OLIVER PEDRO - medico</t>
  </si>
  <si>
    <t>Reg N° 452</t>
  </si>
  <si>
    <t>QUISPE/SALCEDO/JUAN JOSE - economista</t>
  </si>
  <si>
    <t>Reg N° 451</t>
  </si>
  <si>
    <t>SANDOVAL/INFANTES/RAUL FERNANDO - economista</t>
  </si>
  <si>
    <t>Reg N° 450</t>
  </si>
  <si>
    <t>VILLAR/ESQUIVEL/GLORIA ELENA - medico</t>
  </si>
  <si>
    <t>Reg N° 449</t>
  </si>
  <si>
    <t>VALLEJOS/VALVERDE/LESLIE PAOLA - ingeniero</t>
  </si>
  <si>
    <t>Reg N° 448</t>
  </si>
  <si>
    <t>RIDELLA/ROSSI/FRANCA - economista</t>
  </si>
  <si>
    <t>Reg N° 447</t>
  </si>
  <si>
    <t>SAETTONE/OLSCHEWSKI/HILDA MARIA - economista</t>
  </si>
  <si>
    <t>Reg N° 446</t>
  </si>
  <si>
    <t>Reg N° 445</t>
  </si>
  <si>
    <t>LINARES/PRADO/RICARDO MANUEL - abogado</t>
  </si>
  <si>
    <t>Reg N° 444</t>
  </si>
  <si>
    <t>HEUNCIA/ESPINOZA/WILLY JAMBER - matematico</t>
  </si>
  <si>
    <t>Reg N° 443</t>
  </si>
  <si>
    <t>GONZALES/CASTRO/YOLANDA - matematico</t>
  </si>
  <si>
    <t>Reg N° 442</t>
  </si>
  <si>
    <t>VILLACORTA/VARAS/LUIS RUBEN - medico</t>
  </si>
  <si>
    <t>Reg N° 441</t>
  </si>
  <si>
    <t>RAMIREZ/MALDONADO/GIOVANNA - economista</t>
  </si>
  <si>
    <t>Reg N° 440</t>
  </si>
  <si>
    <t>POLANCO/PALETTA/CHISTIAN ALFREDO - administrador</t>
  </si>
  <si>
    <t>Reg N° 439</t>
  </si>
  <si>
    <t>TUESTA/VILLAR/KATHERINA MAGALY - ingeniero</t>
  </si>
  <si>
    <t>Reg N° 438</t>
  </si>
  <si>
    <t>Reg N° 437</t>
  </si>
  <si>
    <t>Reg N° 436</t>
  </si>
  <si>
    <t>CHAVEZ/REYES/INDIRA MILAGROS - fisico</t>
  </si>
  <si>
    <t>Reg N° 435</t>
  </si>
  <si>
    <t>ACOSTA/FLORES/OSCAR ACOSTA - Programador</t>
  </si>
  <si>
    <t>Reg N° 434</t>
  </si>
  <si>
    <t>RODRIGUEZ DE ARCE/RUFASTO/MARIA DEL PILA - economista</t>
  </si>
  <si>
    <t>Reg N° 433</t>
  </si>
  <si>
    <t>AMAN/CHAVEZ/ENRIQUE - economista</t>
  </si>
  <si>
    <t>Reg N° 432</t>
  </si>
  <si>
    <t>DONDERO/CASSANA/CRISTIAN DAVID - fisico</t>
  </si>
  <si>
    <t>Reg N° 431</t>
  </si>
  <si>
    <t>ALIAGA/ZEGARRA/ANA - Programador</t>
  </si>
  <si>
    <t>Reg N° 430</t>
  </si>
  <si>
    <t>TAMAYO/CARDENAS/ESTHER - ingeniero</t>
  </si>
  <si>
    <t>Reg N° 429</t>
  </si>
  <si>
    <t>ZANABRIA/BALLADARES/VIVIANA - medico</t>
  </si>
  <si>
    <t>Reg N° 428</t>
  </si>
  <si>
    <t>EGOAVIL/REAÑO/JUAN CARLOS - matematico</t>
  </si>
  <si>
    <t>Reg N° 427</t>
  </si>
  <si>
    <t>Reg N° 426</t>
  </si>
  <si>
    <t>LLERENA/MELENDEZ/BRUNO RENATO - medico</t>
  </si>
  <si>
    <t>Reg N° 425</t>
  </si>
  <si>
    <t>FLORIAN/ZOLEZZI/MALENA - matematico</t>
  </si>
  <si>
    <t>Reg N° 424</t>
  </si>
  <si>
    <t>PEÑA/JAIMES/ALEXANDER FELIPE - administrador</t>
  </si>
  <si>
    <t>Reg N° 423</t>
  </si>
  <si>
    <t>SUAREZ/DAVELOIS/AGUSTIN - ingeniero</t>
  </si>
  <si>
    <t>Reg N° 422</t>
  </si>
  <si>
    <t>GALLARDO/ALARCON/LUIS ALBERTO - matematico</t>
  </si>
  <si>
    <t>Reg N° 421</t>
  </si>
  <si>
    <t>PRIETO/CDALDERON/MIGUEL - futbolista</t>
  </si>
  <si>
    <t>Reg N° 420</t>
  </si>
  <si>
    <t>CARRION/REVILLA/CAROLINE - ingeniero</t>
  </si>
  <si>
    <t>Reg N° 419</t>
  </si>
  <si>
    <t>ALARCON/CULQUICONDOR/ADELA ISABEL - Programador</t>
  </si>
  <si>
    <t>Reg N° 418</t>
  </si>
  <si>
    <t>CARRASCO/BUENO/MARIANA - ingeniero</t>
  </si>
  <si>
    <t>Reg N° 417</t>
  </si>
  <si>
    <t>TAMAYO/ZAMBRANO/NEVIL STOYAN - ingeniero</t>
  </si>
  <si>
    <t>Reg N° 416</t>
  </si>
  <si>
    <t>PASCO-FONT/LOZANO/MARIA - administrador</t>
  </si>
  <si>
    <t>Reg N° 415</t>
  </si>
  <si>
    <t>Reg N° 414</t>
  </si>
  <si>
    <t>CAMPOS/VILLEGAS/GISSELA - policia</t>
  </si>
  <si>
    <t>Reg N° 413</t>
  </si>
  <si>
    <t>MASGO/LARA/LUIS ALBERTO - medico</t>
  </si>
  <si>
    <t>Reg N° 412</t>
  </si>
  <si>
    <t>GOMEZ/CACERES/IRIS - matematico</t>
  </si>
  <si>
    <t>Reg N° 411</t>
  </si>
  <si>
    <t>DIAZ/BARRIGA/MARIA ISABEL - fisico</t>
  </si>
  <si>
    <t>Reg N° 410</t>
  </si>
  <si>
    <t>Japón/Hong Kong</t>
  </si>
  <si>
    <t>GARCIA/WESTPHALEN/LUIS ENRIQUE - matematico</t>
  </si>
  <si>
    <t>Reg N° 409</t>
  </si>
  <si>
    <t>MIYAZAWA/KATSUKI/SANTIAGO - psicologo</t>
  </si>
  <si>
    <t>Reg N° 408</t>
  </si>
  <si>
    <t>Reg N° 407</t>
  </si>
  <si>
    <t>BAMONDE/ALONSO/GUSTAVO - secretaria</t>
  </si>
  <si>
    <t>Reg N° 406</t>
  </si>
  <si>
    <t>VALENZUELA/MONGE/RUBEN DARIO - ingeniero</t>
  </si>
  <si>
    <t>Reg N° 405</t>
  </si>
  <si>
    <t>ARIAS/SANCHEZ/EDGAR ANTONIO - medico</t>
  </si>
  <si>
    <t>Reg N° 404</t>
  </si>
  <si>
    <t>VARGAS/CESPEDES/CARLOS - ingeniero</t>
  </si>
  <si>
    <t>Reg N° 403</t>
  </si>
  <si>
    <t>GONZALES/CHIRITO/CARLA YESENIA - matematico</t>
  </si>
  <si>
    <t>Reg N° 402</t>
  </si>
  <si>
    <t>SEBASTIANI/ARAUJO/FREDDY RAMIRO - ingeniero</t>
  </si>
  <si>
    <t>Reg N° 401</t>
  </si>
  <si>
    <t>LOZA/MALASQUEZ/RICARDO ANTONIO - profesor</t>
  </si>
  <si>
    <t>Reg N° 400</t>
  </si>
  <si>
    <t>MARTINES/JIMENES/SILVIA - medico</t>
  </si>
  <si>
    <t>Reg N° 399</t>
  </si>
  <si>
    <t>COLLINS/UGARTE/GRACE KATHERIN - doctor</t>
  </si>
  <si>
    <t>Reg N° 398</t>
  </si>
  <si>
    <t>MANRIQUE/GONZALES/ANA LUZ - medico</t>
  </si>
  <si>
    <t>Reg N° 397</t>
  </si>
  <si>
    <t>CAMBORDA/LINARES/ROSA - abogado</t>
  </si>
  <si>
    <t>Reg N° 396</t>
  </si>
  <si>
    <t>SALAVERRY/TOUZET/ERIKA MARIA - economista</t>
  </si>
  <si>
    <t>Reg N° 395</t>
  </si>
  <si>
    <t>TORREBLANCA/CARDENAS/GODOFREDO - ingeniero</t>
  </si>
  <si>
    <t>Reg N° 394</t>
  </si>
  <si>
    <t>ZENDER/MINAYA/JAIME JERIKO - medico</t>
  </si>
  <si>
    <t>Reg N° 393</t>
  </si>
  <si>
    <t>LOPEZ/PELAEZ/CATHERINE DEL CARMEN - profesor</t>
  </si>
  <si>
    <t>Reg N° 392</t>
  </si>
  <si>
    <t>GALLARDO/VALENCIA/ROSALVA EULOGIA - matematico</t>
  </si>
  <si>
    <t>Reg N° 391</t>
  </si>
  <si>
    <t>POLACK/CAVASSA/ALDO - administrador</t>
  </si>
  <si>
    <t>Reg N° 390</t>
  </si>
  <si>
    <t>GAVIRIA/OZTOLAZA/MARIO GUILLERMO - matematico</t>
  </si>
  <si>
    <t>Reg N° 389</t>
  </si>
  <si>
    <t>UECHI/UEDA/GISELLE - ingeniero</t>
  </si>
  <si>
    <t>Reg N° 388</t>
  </si>
  <si>
    <t>Reg N° 387</t>
  </si>
  <si>
    <t>BLANCO/RAMIREZ/ROBERTO - abogado</t>
  </si>
  <si>
    <t>Reg N° 386</t>
  </si>
  <si>
    <t>TORRES/NAVARRO/JOHN PAUL - ingeniero</t>
  </si>
  <si>
    <t>Reg N° 385</t>
  </si>
  <si>
    <t>Reg N° 384</t>
  </si>
  <si>
    <t>Reg N° 383</t>
  </si>
  <si>
    <t>Reg N° 382</t>
  </si>
  <si>
    <t>HUAYANAY/SOTO/EUGENIO ANDRES - economista</t>
  </si>
  <si>
    <t>Reg N° 381</t>
  </si>
  <si>
    <t>Reg N° 380</t>
  </si>
  <si>
    <t>Reg N° 379</t>
  </si>
  <si>
    <t>ROJAS/EDA/GUSTAVO CESAR - economista</t>
  </si>
  <si>
    <t>Reg N° 378</t>
  </si>
  <si>
    <t>ESPINOSA/CALLUPE/NICEFORO FRANCISCO - matematico</t>
  </si>
  <si>
    <t>Reg N° 377</t>
  </si>
  <si>
    <t>AGUILAR/MERINO/ALICIA ROSSEMARY - Programador</t>
  </si>
  <si>
    <t>Reg N° 376</t>
  </si>
  <si>
    <t>TORRES/GAMARRA/KARINA - ingeniero</t>
  </si>
  <si>
    <t>Reg N° 375</t>
  </si>
  <si>
    <t>TONG/LUY/LUIS ANGEL - ingeniero</t>
  </si>
  <si>
    <t>Reg N° 374</t>
  </si>
  <si>
    <t>LOZA/JOYA/MARIA DEL CARMEN - profesor</t>
  </si>
  <si>
    <t>Reg N° 373</t>
  </si>
  <si>
    <t>AGUEDO/CARRANZA/ISABEL - maquinista</t>
  </si>
  <si>
    <t>Reg N° 372</t>
  </si>
  <si>
    <t>FERNANDEZ/MUÑOZ/ANTONIO FERNANDO - matematico</t>
  </si>
  <si>
    <t>Reg N° 371</t>
  </si>
  <si>
    <t>Reg N° 370</t>
  </si>
  <si>
    <t>VELARDE/CARHUAYO/SANDRO RAUL - ingeniero</t>
  </si>
  <si>
    <t>Reg N° 369</t>
  </si>
  <si>
    <t>Reg N° 368</t>
  </si>
  <si>
    <t>Reg N° 367</t>
  </si>
  <si>
    <t>MURO/LEON/SANDRA ANTOANETTE - abogado</t>
  </si>
  <si>
    <t>Reg N° 366</t>
  </si>
  <si>
    <t>MEJIA/RUBIO/JUAN JULIO - psicologo</t>
  </si>
  <si>
    <t>Reg N° 365</t>
  </si>
  <si>
    <t>VILLEGAS/VIZCARRA/CARMEN - medico</t>
  </si>
  <si>
    <t>Reg N° 364</t>
  </si>
  <si>
    <t>VASQUEZ/ANDUAGA/FERNANDO FRANCISCO - ingeniero</t>
  </si>
  <si>
    <t>Reg N° 363</t>
  </si>
  <si>
    <t>VIAÑA/CASRILLO/ALVARO - abogado</t>
  </si>
  <si>
    <t>Reg N° 362</t>
  </si>
  <si>
    <t>OCAMPO/HIDALGO/GLADYS ELIZABETH - abogado</t>
  </si>
  <si>
    <t>Reg N° 361</t>
  </si>
  <si>
    <t>CANALES/MEDINA/RENE - policia</t>
  </si>
  <si>
    <t>Reg N° 360</t>
  </si>
  <si>
    <t>Reg N° 359</t>
  </si>
  <si>
    <t>LOVATON/FOPPIANI/NATALIA SOFIA - profesor</t>
  </si>
  <si>
    <t>Reg N° 358</t>
  </si>
  <si>
    <t>Reg N° 357</t>
  </si>
  <si>
    <t>Reg N° 356</t>
  </si>
  <si>
    <t>GUTIERREZ/M.PIZARRO/CARLOS AUGUSTO - matematico</t>
  </si>
  <si>
    <t>Reg N° 355</t>
  </si>
  <si>
    <t>MENGONI/VILLEGAS/LIZZA PAOLA - psicologo</t>
  </si>
  <si>
    <t>Reg N° 354</t>
  </si>
  <si>
    <t>Reg N° 353</t>
  </si>
  <si>
    <t>UBILLUS/GAMBOA/GRACIELA - ingeniero</t>
  </si>
  <si>
    <t>Reg N° 352</t>
  </si>
  <si>
    <t>ALOMIA/DESME/JORGE DANIEL - Operador</t>
  </si>
  <si>
    <t>Reg N° 351</t>
  </si>
  <si>
    <t>CERDAN/ARISTONDO/CARLOS ALFONSO - ingeniero</t>
  </si>
  <si>
    <t>Reg N° 350</t>
  </si>
  <si>
    <t>GUTIERREZ/ÑAUPARI/JOEL MARTIN - matematico</t>
  </si>
  <si>
    <t>Reg N° 349</t>
  </si>
  <si>
    <t>ALIAGA/ZEGARRA/ANA - secretaria</t>
  </si>
  <si>
    <t>Reg N° 348</t>
  </si>
  <si>
    <t>IBAÑES/PATRONI/KATIA - economista</t>
  </si>
  <si>
    <t>Reg N° 347</t>
  </si>
  <si>
    <t>MIRANDA/MONTEJO/MARIA ELENA - psicologo</t>
  </si>
  <si>
    <t>Reg N° 346</t>
  </si>
  <si>
    <t>Reg N° 345</t>
  </si>
  <si>
    <t>Reg N° 344</t>
  </si>
  <si>
    <t>LANEGRA/SERRANO/GISELLA ELIZABETH - abogado</t>
  </si>
  <si>
    <t>Reg N° 343</t>
  </si>
  <si>
    <t>LAU/CHANG/GLORIA - abogado</t>
  </si>
  <si>
    <t>Reg N° 342</t>
  </si>
  <si>
    <t>ARDITO/CHAVEZ/ORLANDO - futbolista</t>
  </si>
  <si>
    <t>Reg N° 341</t>
  </si>
  <si>
    <t>TORRES/MALAGA/CECILIA - ingeniero</t>
  </si>
  <si>
    <t>Reg N° 340</t>
  </si>
  <si>
    <t>MOSQUERA/CERNA/MARCO AURELIO - abogado</t>
  </si>
  <si>
    <t>Reg N° 339</t>
  </si>
  <si>
    <t>MOROMIZATO/OKI/TERESA - psicologo</t>
  </si>
  <si>
    <t>Reg N° 338</t>
  </si>
  <si>
    <t>HIRAOKA/GUTIERREZ/CARLOS - economista</t>
  </si>
  <si>
    <t>Reg N° 337</t>
  </si>
  <si>
    <t>Reg N° 336</t>
  </si>
  <si>
    <t>Reg N° 335</t>
  </si>
  <si>
    <t>ARIZU/ESCOBEDO/ADOLFO - policia</t>
  </si>
  <si>
    <t>Reg N° 334</t>
  </si>
  <si>
    <t>MONTERO/MASCARO/YOLANDA GISELLE - psicologo</t>
  </si>
  <si>
    <t>Reg N° 333</t>
  </si>
  <si>
    <t>Reg N° 332</t>
  </si>
  <si>
    <t>ZUÑIGA/ROMERO/JULIO CESAR - medico</t>
  </si>
  <si>
    <t>Reg N° 331</t>
  </si>
  <si>
    <t>PAREDES/ROQUE/CESAR - administrador</t>
  </si>
  <si>
    <t>Reg N° 330</t>
  </si>
  <si>
    <t>Reg N° 329</t>
  </si>
  <si>
    <t>GARCIA/MARKARIAN/JOSE - matematico</t>
  </si>
  <si>
    <t>Reg N° 328</t>
  </si>
  <si>
    <t>Reg N° 327</t>
  </si>
  <si>
    <t>Reg N° 326</t>
  </si>
  <si>
    <t>ROMANI/CHOCCE/MONICA ROSANA - economista</t>
  </si>
  <si>
    <t>Reg N° 325</t>
  </si>
  <si>
    <t>ZAVALETA/SOTOMARINO/NELLY - medico</t>
  </si>
  <si>
    <t>Reg N° 324</t>
  </si>
  <si>
    <t>ESPINOZA/TOVAR/RAPHAEL - matematico</t>
  </si>
  <si>
    <t>Reg N° 323</t>
  </si>
  <si>
    <t>Reg N° 322</t>
  </si>
  <si>
    <t>Reg N° 321</t>
  </si>
  <si>
    <t>OLIVERA/SANCHEZ/MIGLIO - administrador</t>
  </si>
  <si>
    <t>Reg N° 320</t>
  </si>
  <si>
    <t>Reg N° 319</t>
  </si>
  <si>
    <t>BETALLELUZ/COLOMA/PATRICIA - contador</t>
  </si>
  <si>
    <t>Reg N° 318</t>
  </si>
  <si>
    <t>HATCHWEN/GAVIRIA/VICTOR DAVID - matematico</t>
  </si>
  <si>
    <t>Reg N° 317</t>
  </si>
  <si>
    <t>MINAYA/URDAY/FENANDO - psicologo</t>
  </si>
  <si>
    <t>Reg N° 316</t>
  </si>
  <si>
    <t>ALVA/GORDILLO/LUIS DANIEL - Operador</t>
  </si>
  <si>
    <t>Reg N° 315</t>
  </si>
  <si>
    <t>Reg N° 314</t>
  </si>
  <si>
    <t>Reg N° 313</t>
  </si>
  <si>
    <t>CULLAS/HUAPAYA/VICTOR JAVIER - doctor</t>
  </si>
  <si>
    <t>Reg N° 312</t>
  </si>
  <si>
    <t>Reg N° 311</t>
  </si>
  <si>
    <t>PORTILLA/SOTOMAYOR/YOLANDA ILDAURA - secretaria</t>
  </si>
  <si>
    <t>Reg N° 310</t>
  </si>
  <si>
    <t>MORAN/RUIZ/JAVIER HUGO - psicologo</t>
  </si>
  <si>
    <t>Reg N° 309</t>
  </si>
  <si>
    <t>VELARDE/ROA/ESTHER ADRIANA - ingeniero</t>
  </si>
  <si>
    <t>Reg N° 308</t>
  </si>
  <si>
    <t>Reg N° 307</t>
  </si>
  <si>
    <t>Reg N° 306</t>
  </si>
  <si>
    <t>Reg N° 305</t>
  </si>
  <si>
    <t>Reg N° 304</t>
  </si>
  <si>
    <t>Reg N° 303</t>
  </si>
  <si>
    <t>KINA/KUBA/DIANA - economista</t>
  </si>
  <si>
    <t>Reg N° 302</t>
  </si>
  <si>
    <t>FIGUEROA/DOLORIETD/CARLOS SANTIAGO - matematico</t>
  </si>
  <si>
    <t>Reg N° 301</t>
  </si>
  <si>
    <t>Reg N° 300</t>
  </si>
  <si>
    <t>PUMA/ESPIRILLA/MARCO ANTONIO - futbolista</t>
  </si>
  <si>
    <t>Reg N° 299</t>
  </si>
  <si>
    <t>JACINTO/YBARRA/ANA MARIA - economista</t>
  </si>
  <si>
    <t>Reg N° 298</t>
  </si>
  <si>
    <t>HOSAKA/OSHIRO/TIZIANA BEATRIZ - economista</t>
  </si>
  <si>
    <t>Reg N° 297</t>
  </si>
  <si>
    <t>Reg N° 296</t>
  </si>
  <si>
    <t>PADILLA/MUÑOZ/LUIS REINHARDT - administrador</t>
  </si>
  <si>
    <t>Reg N° 295</t>
  </si>
  <si>
    <t>Reg N° 294</t>
  </si>
  <si>
    <t>Reg N° 293</t>
  </si>
  <si>
    <t>Reg N° 292</t>
  </si>
  <si>
    <t>Reg N° 291</t>
  </si>
  <si>
    <t>VILCA/DEL AGUILA/DIANA - abogado</t>
  </si>
  <si>
    <t>Reg N° 290</t>
  </si>
  <si>
    <t>Reg N° 289</t>
  </si>
  <si>
    <t>SOTOMARINO/POLAR/NERIDE - ingeniero</t>
  </si>
  <si>
    <t>Reg N° 288</t>
  </si>
  <si>
    <t>CHACON/TEJADA/CESAR AUGUSTO - doctor</t>
  </si>
  <si>
    <t>Reg N° 287</t>
  </si>
  <si>
    <t>Reg N° 286</t>
  </si>
  <si>
    <t>Reg N° 285</t>
  </si>
  <si>
    <t>DAVILA/TASAICO/PATRICIA AIDA - fisico</t>
  </si>
  <si>
    <t>Reg N° 284</t>
  </si>
  <si>
    <t>PASTOR/RAMIREZ/JOSE EDUARDO - administrador</t>
  </si>
  <si>
    <t>Reg N° 283</t>
  </si>
  <si>
    <t>BERNALES/ALBITES/ENRIQUE MANUEL - profesor</t>
  </si>
  <si>
    <t>Reg N° 282</t>
  </si>
  <si>
    <t>LAZO/FLORES/ALFREDO ERNESTO - abogado</t>
  </si>
  <si>
    <t>Reg N° 281</t>
  </si>
  <si>
    <t>ARBIETO/QUINTE/HERLINDA - medico</t>
  </si>
  <si>
    <t>Reg N° 280</t>
  </si>
  <si>
    <t>LIMAS/CLINE/BRIGIDA PATRICIA - abogado</t>
  </si>
  <si>
    <t>Reg N° 279</t>
  </si>
  <si>
    <t>Reg N° 278</t>
  </si>
  <si>
    <t>Reg N° 277</t>
  </si>
  <si>
    <t>Reg N° 276</t>
  </si>
  <si>
    <t>Reg N° 275</t>
  </si>
  <si>
    <t>Reg N° 274</t>
  </si>
  <si>
    <t>VADILLO/TOLEDO/CECILIA - ingeniero</t>
  </si>
  <si>
    <t>Reg N° 273</t>
  </si>
  <si>
    <t>ALOMIA/DESME/JORGE DANIEL - ingeniero</t>
  </si>
  <si>
    <t>Reg N° 272</t>
  </si>
  <si>
    <t>Reg N° 271</t>
  </si>
  <si>
    <t>Reg N° 270</t>
  </si>
  <si>
    <t>LOCK/PEREZ/GABRIELA - profesor</t>
  </si>
  <si>
    <t>Reg N° 269</t>
  </si>
  <si>
    <t>BELLIDO/MORALES/EDUARDO - profesor</t>
  </si>
  <si>
    <t>Reg N° 268</t>
  </si>
  <si>
    <t>Reg N° 267</t>
  </si>
  <si>
    <t>Reg N° 266</t>
  </si>
  <si>
    <t>Reg N° 265</t>
  </si>
  <si>
    <t>MONTEVERDE/BUZZIO/MILAGROS MARIELA - psicologo</t>
  </si>
  <si>
    <t>Reg N° 264</t>
  </si>
  <si>
    <t>APAZA/LOZADA/JUANA - abogado</t>
  </si>
  <si>
    <t>Reg N° 263</t>
  </si>
  <si>
    <t>Reg N° 262</t>
  </si>
  <si>
    <t>Reg N° 261</t>
  </si>
  <si>
    <t>RIVASPLATA/PATRONI/ESTHER - economista</t>
  </si>
  <si>
    <t>Reg N° 260</t>
  </si>
  <si>
    <t>Reg N° 259</t>
  </si>
  <si>
    <t>Reg N° 258</t>
  </si>
  <si>
    <t>VIVAS/MARTINEZ/MARCO - medico</t>
  </si>
  <si>
    <t>Reg N° 257</t>
  </si>
  <si>
    <t>Reg N° 256</t>
  </si>
  <si>
    <t>ARCOS/CAYCHO/ESPERANZA - ingeniero</t>
  </si>
  <si>
    <t>Reg N° 255</t>
  </si>
  <si>
    <t>RAMIREZ/ROJAS/ROSA DEL CARMEN - economista</t>
  </si>
  <si>
    <t>Reg N° 254</t>
  </si>
  <si>
    <t>OROSCO/BOTETOW/SUSANA URSULA - administrador</t>
  </si>
  <si>
    <t>Reg N° 253</t>
  </si>
  <si>
    <t>Reg N° 252</t>
  </si>
  <si>
    <t>Reg N° 251</t>
  </si>
  <si>
    <t>CHANG/MORILLAS/FEDERICO MANUEL - doctor</t>
  </si>
  <si>
    <t>Reg N° 250</t>
  </si>
  <si>
    <t>Reg N° 249</t>
  </si>
  <si>
    <t>MENDOZA/ALVA/ROSA DOLORES - psicologo</t>
  </si>
  <si>
    <t>Reg N° 248</t>
  </si>
  <si>
    <t>GOYZUETA/REYES/LUIS ARTURO - matematico</t>
  </si>
  <si>
    <t>Reg N° 247</t>
  </si>
  <si>
    <t>BELTRAN/VALCARCEL/EDUARDO - economista</t>
  </si>
  <si>
    <t>Reg N° 246</t>
  </si>
  <si>
    <t>FARFAN/CAMINO/GUILLERMO MANUEL - matematico</t>
  </si>
  <si>
    <t>Reg N° 245</t>
  </si>
  <si>
    <t>SANCHEZ/PEREYRA/CLAUDIA SOFIA - economista</t>
  </si>
  <si>
    <t>Reg N° 244</t>
  </si>
  <si>
    <t>VELASQUEZ/VENEGAS/JAIME OMAR - ingeniero</t>
  </si>
  <si>
    <t>Reg N° 243</t>
  </si>
  <si>
    <t>Reg N° 242</t>
  </si>
  <si>
    <t>Reg N° 241</t>
  </si>
  <si>
    <t>Reg N° 240</t>
  </si>
  <si>
    <t>RAMIREZ/NIÑO/BERTHA RAFAELA - economista</t>
  </si>
  <si>
    <t>Reg N° 239</t>
  </si>
  <si>
    <t>TORRES/PEREA/CARLOS ALBERTO - ingeniero</t>
  </si>
  <si>
    <t>Reg N° 238</t>
  </si>
  <si>
    <t>PUN/PEREZ/ZOILA ROSA - economista</t>
  </si>
  <si>
    <t>Reg N° 237</t>
  </si>
  <si>
    <t>ALFARO/QUIJADA/MAGDA - Recepcionista</t>
  </si>
  <si>
    <t>Reg N° 236</t>
  </si>
  <si>
    <t>Reg N° 235</t>
  </si>
  <si>
    <t>CAMPOS/GIRALDO/PEDRO FEDOR - abogado</t>
  </si>
  <si>
    <t>Reg N° 234</t>
  </si>
  <si>
    <t>Reg N° 233</t>
  </si>
  <si>
    <t>Reg N° 232</t>
  </si>
  <si>
    <t>Reg N° 231</t>
  </si>
  <si>
    <t>LEON/GAVONEL/ROSA MARIA - abogado</t>
  </si>
  <si>
    <t>Reg N° 230</t>
  </si>
  <si>
    <t>Reg N° 229</t>
  </si>
  <si>
    <t>BARRIOS/ISMODES/JOSÉ LUIS - policia</t>
  </si>
  <si>
    <t>Reg N° 228</t>
  </si>
  <si>
    <t>Reg N° 227</t>
  </si>
  <si>
    <t>ENCISO/SORIA/JULIA ESTHER - matematico</t>
  </si>
  <si>
    <t>Reg N° 226</t>
  </si>
  <si>
    <t>CARRION/CORONEL/MARIA - ingeniero</t>
  </si>
  <si>
    <t>Reg N° 225</t>
  </si>
  <si>
    <t>Reg N° 224</t>
  </si>
  <si>
    <t>OYAGUE/MACHARE/CECILIA EMPERATRIZ - administrador</t>
  </si>
  <si>
    <t>Reg N° 223</t>
  </si>
  <si>
    <t>BRAVO/GARCIA/WILLIAM EDUARDO - abogado</t>
  </si>
  <si>
    <t>Reg N° 222</t>
  </si>
  <si>
    <t>Reg N° 221</t>
  </si>
  <si>
    <t>TUESTA/ZEVALLOS/JEANETHE - ingeniero</t>
  </si>
  <si>
    <t>Reg N° 220</t>
  </si>
  <si>
    <t>MECHAN/MARTINEZ/RUTH JANETH - psicologo</t>
  </si>
  <si>
    <t>Reg N° 219</t>
  </si>
  <si>
    <t xml:space="preserve"> </t>
  </si>
  <si>
    <t>Reg N° 218</t>
  </si>
  <si>
    <t>Reg N° 217</t>
  </si>
  <si>
    <t>Reg N° 216</t>
  </si>
  <si>
    <t>Reg N° 215</t>
  </si>
  <si>
    <t>Reg N° 214</t>
  </si>
  <si>
    <t>ARCOS/CAYCHO/ESPERANZA - futbolista</t>
  </si>
  <si>
    <t>Reg N° 213</t>
  </si>
  <si>
    <t>RAVINES/ESPINOZA/JOSE MIGUEL - economista</t>
  </si>
  <si>
    <t>Reg N° 212</t>
  </si>
  <si>
    <t>TABOADA/RIVERO/TOMAS JESUS - ingeniero</t>
  </si>
  <si>
    <t>Reg N° 211</t>
  </si>
  <si>
    <t>GELDRES/SAN MIGUEL/MARIA - matematico</t>
  </si>
  <si>
    <t>Reg N° 210</t>
  </si>
  <si>
    <t>Reg N° 209</t>
  </si>
  <si>
    <t>Reg N° 208</t>
  </si>
  <si>
    <t>LOYOLA/HILARIO/RAUL MARCOS - profesor</t>
  </si>
  <si>
    <t>Reg N° 207</t>
  </si>
  <si>
    <t>Reg N° 206</t>
  </si>
  <si>
    <t>Reg N° 205</t>
  </si>
  <si>
    <t>GUARDIA/PEREZ/TANIA CAROLINA - matematico</t>
  </si>
  <si>
    <t>Reg N° 204</t>
  </si>
  <si>
    <t>ALVA/GORDILLO/LUIS DANIEL - Programador</t>
  </si>
  <si>
    <t>Reg N° 203</t>
  </si>
  <si>
    <t>Reg N° 202</t>
  </si>
  <si>
    <t>ALARCON/MERCADO/MONICA PATRICIA - Recepcionista</t>
  </si>
  <si>
    <t>Reg N° 201</t>
  </si>
  <si>
    <t>Reg N° 200</t>
  </si>
  <si>
    <t>Reg N° 199</t>
  </si>
  <si>
    <t>Reg N° 198</t>
  </si>
  <si>
    <t>Reg N° 197</t>
  </si>
  <si>
    <t>Reg N° 196</t>
  </si>
  <si>
    <t>Reg N° 195</t>
  </si>
  <si>
    <t>Reg N° 194</t>
  </si>
  <si>
    <t>SALCEDO/OCHOA/MIRTHA EMILIA - economista</t>
  </si>
  <si>
    <t>Reg N° 193</t>
  </si>
  <si>
    <t>Reg N° 192</t>
  </si>
  <si>
    <t>Reg N° 191</t>
  </si>
  <si>
    <t>LAVADO/ROJAS/ALINA GLORIA - abogado</t>
  </si>
  <si>
    <t>Reg N° 190</t>
  </si>
  <si>
    <t>Reg N° 189</t>
  </si>
  <si>
    <t>Reg N° 188</t>
  </si>
  <si>
    <t>Reg N° 187</t>
  </si>
  <si>
    <t>GRANADINO/ARANA/ALDO - matematico</t>
  </si>
  <si>
    <t>Reg N° 186</t>
  </si>
  <si>
    <t>YOSHIKAWA/YAMASAKI/ANA OLGA - medico</t>
  </si>
  <si>
    <t>Reg N° 185</t>
  </si>
  <si>
    <t>Reg N° 184</t>
  </si>
  <si>
    <t>AREVALO/CHANG/MARIO - medico</t>
  </si>
  <si>
    <t>Reg N° 183</t>
  </si>
  <si>
    <t>Reg N° 182</t>
  </si>
  <si>
    <t>Reg N° 181</t>
  </si>
  <si>
    <t>Reg N° 180</t>
  </si>
  <si>
    <t>MUJICA/VALENCIA/KAREN BRENDA - abogado</t>
  </si>
  <si>
    <t>Reg N° 179</t>
  </si>
  <si>
    <t>SEGURA/RORRIS/TERESITA - ingeniero</t>
  </si>
  <si>
    <t>Reg N° 178</t>
  </si>
  <si>
    <t>ASTO/IDELFONSO/EDDY WILLIAM - futbolista</t>
  </si>
  <si>
    <t>Reg N° 177</t>
  </si>
  <si>
    <t>CHANAME/BANCES/HECTOR RAUL - doctor</t>
  </si>
  <si>
    <t>Reg N° 176</t>
  </si>
  <si>
    <t>OLIVARES/SANCHEZ/ALVARO - administrador</t>
  </si>
  <si>
    <t>Reg N° 175</t>
  </si>
  <si>
    <t>QUIROZ/IZAGUIRRE/MIGUEL ANGEL - economista</t>
  </si>
  <si>
    <t>Reg N° 174</t>
  </si>
  <si>
    <t>HINOSTROZA/SANTOLALL/MARIA DEL ROSARIO - matematico</t>
  </si>
  <si>
    <t>Reg N° 173</t>
  </si>
  <si>
    <t>VASQUEZ/BERROCAL/JENNY MAGNOLIA - ingeniero</t>
  </si>
  <si>
    <t>Reg N° 172</t>
  </si>
  <si>
    <t>Reg N° 171</t>
  </si>
  <si>
    <t>CISNEROS/CAYO/ALFREDO - ingeniero</t>
  </si>
  <si>
    <t>Reg N° 170</t>
  </si>
  <si>
    <t>COBEÑA/KROUSE/MARIA PIA - ingeniero</t>
  </si>
  <si>
    <t>Reg N° 169</t>
  </si>
  <si>
    <t>Reg N° 168</t>
  </si>
  <si>
    <t>Reg N° 167</t>
  </si>
  <si>
    <t>YAMAMOTO/BABA/MONICA ANGELA - medico</t>
  </si>
  <si>
    <t>Reg N° 166</t>
  </si>
  <si>
    <t>GALLARDO/SALAZAR/LOURDES PAOLA - matematico</t>
  </si>
  <si>
    <t>Reg N° 165</t>
  </si>
  <si>
    <t>Reg N° 164</t>
  </si>
  <si>
    <t>Reg N° 163</t>
  </si>
  <si>
    <t>RAMIREZ/REYES/GIOVANNA BERTHA - economista</t>
  </si>
  <si>
    <t>Reg N° 162</t>
  </si>
  <si>
    <t>Reg N° 161</t>
  </si>
  <si>
    <t>ALARCON/LEU/CLAUDIA PAOLA - Vendedor</t>
  </si>
  <si>
    <t>Reg N° 160</t>
  </si>
  <si>
    <t>Reg N° 159</t>
  </si>
  <si>
    <t>Reg N° 158</t>
  </si>
  <si>
    <t>BARCELLI/ZEVALLOS/GLADYS ESTELA - abogado</t>
  </si>
  <si>
    <t>Reg N° 157</t>
  </si>
  <si>
    <t>Reg N° 156</t>
  </si>
  <si>
    <t>BAMBAREN/ZOLEZZI/LUIGI - contador</t>
  </si>
  <si>
    <t>Reg N° 155</t>
  </si>
  <si>
    <t>Reg N° 154</t>
  </si>
  <si>
    <t>ARBIETO/RAMIREZ/ERICO - medico</t>
  </si>
  <si>
    <t>Reg N° 153</t>
  </si>
  <si>
    <t>Reg N° 152</t>
  </si>
  <si>
    <t>Reg N° 151</t>
  </si>
  <si>
    <t>ALFARO/QUIJADA/MAGDA GENOVEVA - secretaria</t>
  </si>
  <si>
    <t>Reg N° 150</t>
  </si>
  <si>
    <t>Reg N° 149</t>
  </si>
  <si>
    <t>Reg N° 148</t>
  </si>
  <si>
    <t>Reg N° 147</t>
  </si>
  <si>
    <t>Reg N° 146</t>
  </si>
  <si>
    <t>GRADOS/OLCESE/MARIA DEL PILAR - matematico</t>
  </si>
  <si>
    <t>Reg N° 145</t>
  </si>
  <si>
    <t>MILLONES/CARDOZO/LILIANA MIRELLA - psicologo</t>
  </si>
  <si>
    <t>Reg N° 144</t>
  </si>
  <si>
    <t>CHAVEZ/PARODI/SILVANA PAOLA - fisico</t>
  </si>
  <si>
    <t>Reg N° 143</t>
  </si>
  <si>
    <t>Reg N° 142</t>
  </si>
  <si>
    <t>Reg N° 141</t>
  </si>
  <si>
    <t>VEGA-CENTENO/CALMET/MIGUEL - ingeniero</t>
  </si>
  <si>
    <t>Reg N° 140</t>
  </si>
  <si>
    <t>RODRIGUEZ/SALAZAR/MARíA - economista</t>
  </si>
  <si>
    <t>Reg N° 139</t>
  </si>
  <si>
    <t>DIAZ/POZZUOLI/CARLOS FRANCISCO - fisico</t>
  </si>
  <si>
    <t>Reg N° 138</t>
  </si>
  <si>
    <t>Reg N° 137</t>
  </si>
  <si>
    <t>PACHAS/ALARCON/DIANA CAROLINA - administrador</t>
  </si>
  <si>
    <t>Reg N° 136</t>
  </si>
  <si>
    <t>AZPUR/CABREJOS/MARTHA ANGELICA - medico</t>
  </si>
  <si>
    <t>Reg N° 135</t>
  </si>
  <si>
    <t>Reg N° 134</t>
  </si>
  <si>
    <t>YEPEZ/SUAREZ/ROBERTO LUIS - medico</t>
  </si>
  <si>
    <t>Reg N° 133</t>
  </si>
  <si>
    <t>CHOCANO/LARA/RAFAEL ERNESTO - fisico</t>
  </si>
  <si>
    <t>Reg N° 132</t>
  </si>
  <si>
    <t>GONZALES/SANCHEZ/YSABEL MILAGROS - matematico</t>
  </si>
  <si>
    <t>Reg N° 131</t>
  </si>
  <si>
    <t>Reg N° 130</t>
  </si>
  <si>
    <t>Reg N° 129</t>
  </si>
  <si>
    <t>ZUÑIGA/RUCABADO/OMAR ERICK - medico</t>
  </si>
  <si>
    <t>Reg N° 128</t>
  </si>
  <si>
    <t>Reg N° 127</t>
  </si>
  <si>
    <t>Reg N° 126</t>
  </si>
  <si>
    <t>Reg N° 125</t>
  </si>
  <si>
    <t>LOPEZ/KEOSSEIAN/FRIDA - profesor</t>
  </si>
  <si>
    <t>Reg N° 124</t>
  </si>
  <si>
    <t>Reg N° 123</t>
  </si>
  <si>
    <t>Reg N° 122</t>
  </si>
  <si>
    <t>RUITON/CABANILLAS/JESUS - economista</t>
  </si>
  <si>
    <t>Reg N° 121</t>
  </si>
  <si>
    <t>Reg N° 120</t>
  </si>
  <si>
    <t>Reg N° 119</t>
  </si>
  <si>
    <t>Reg N° 118</t>
  </si>
  <si>
    <t>BELLIDO/MORALES/EDUARDO - economista</t>
  </si>
  <si>
    <t>Reg N° 117</t>
  </si>
  <si>
    <t>Reg N° 116</t>
  </si>
  <si>
    <t>Reg N° 115</t>
  </si>
  <si>
    <t>Reg N° 114</t>
  </si>
  <si>
    <t>Reg N° 113</t>
  </si>
  <si>
    <t>Reg N° 112</t>
  </si>
  <si>
    <t>Reg N° 111</t>
  </si>
  <si>
    <t>Reg N° 110</t>
  </si>
  <si>
    <t>TSUCHIDA/CHANG/MIGUEL ANGEL - ingeniero</t>
  </si>
  <si>
    <t>Reg N° 109</t>
  </si>
  <si>
    <t>Reg N° 108</t>
  </si>
  <si>
    <t>VASQUEZ/ANDUAGA/ANA LUCIA - ingeniero</t>
  </si>
  <si>
    <t>Reg N° 107</t>
  </si>
  <si>
    <t>Reg N° 106</t>
  </si>
  <si>
    <t>REJAS/PALOMINO/MARCO ANTONIO - economista</t>
  </si>
  <si>
    <t>Reg N° 105</t>
  </si>
  <si>
    <t>WONG/KOC/SUSANA - medico</t>
  </si>
  <si>
    <t>Reg N° 104</t>
  </si>
  <si>
    <t>Reg N° 103</t>
  </si>
  <si>
    <t>DUARUEZ/CENTURION/MARCO ANTONIO - fisico</t>
  </si>
  <si>
    <t>Reg N° 102</t>
  </si>
  <si>
    <t>Reg N° 101</t>
  </si>
  <si>
    <t>Reg N° 100</t>
  </si>
  <si>
    <t>Reg N° 99</t>
  </si>
  <si>
    <t>SOTOMAYOR/VERTIZ/ABDIAS TEOFIL0 - ingeniero</t>
  </si>
  <si>
    <t>Reg N° 98</t>
  </si>
  <si>
    <t>Reg N° 97</t>
  </si>
  <si>
    <t>Reg N° 96</t>
  </si>
  <si>
    <t>Reg N° 95</t>
  </si>
  <si>
    <t>MORALES/ALEJOS/MARIA DEL PILAR - psicologo</t>
  </si>
  <si>
    <t>Reg N° 94</t>
  </si>
  <si>
    <t>VARGAS/CACERES/SILVIA - ingeniero</t>
  </si>
  <si>
    <t>Reg N° 93</t>
  </si>
  <si>
    <t>CAYCHO/CARVALLO/JULIO ANTONIO - ingeniero</t>
  </si>
  <si>
    <t>Reg N° 92</t>
  </si>
  <si>
    <t>Reg N° 91</t>
  </si>
  <si>
    <t>Reg N° 90</t>
  </si>
  <si>
    <t>Reg N° 89</t>
  </si>
  <si>
    <t>Reg N° 88</t>
  </si>
  <si>
    <t>Reg N° 87</t>
  </si>
  <si>
    <t>Reg N° 86</t>
  </si>
  <si>
    <t>Reg N° 85</t>
  </si>
  <si>
    <t>MINAYA/URDAY/FERNANDO - psicologo</t>
  </si>
  <si>
    <t>Reg N° 84</t>
  </si>
  <si>
    <t>Reg N° 83</t>
  </si>
  <si>
    <t>Reg N° 82</t>
  </si>
  <si>
    <t>Reg N° 81</t>
  </si>
  <si>
    <t>CORONADO/LUNA/ROGER - doctor</t>
  </si>
  <si>
    <t>Reg N° 80</t>
  </si>
  <si>
    <t>Reg N° 79</t>
  </si>
  <si>
    <t>Reg N° 78</t>
  </si>
  <si>
    <t>Reg N° 77</t>
  </si>
  <si>
    <t>Reg N° 76</t>
  </si>
  <si>
    <t>ENRRIQUE/VALDEZ/PATRICIA - matematico</t>
  </si>
  <si>
    <t>Reg N° 75</t>
  </si>
  <si>
    <t>Reg N° 74</t>
  </si>
  <si>
    <t>Reg N° 73</t>
  </si>
  <si>
    <t>MANRIQUE/PETRERA/MAGGY ALEJANDRA - medico</t>
  </si>
  <si>
    <t>Reg N° 72</t>
  </si>
  <si>
    <t>VALENZUELA/CANEPA/PAOLA - ingeniero</t>
  </si>
  <si>
    <t>Reg N° 71</t>
  </si>
  <si>
    <t>Reg N° 70</t>
  </si>
  <si>
    <t>TOVAR/VILLACORTA/MARIA - ingeniero</t>
  </si>
  <si>
    <t>Reg N° 69</t>
  </si>
  <si>
    <t>Reg N° 68</t>
  </si>
  <si>
    <t>Reg N° 67</t>
  </si>
  <si>
    <t>Reg N° 66</t>
  </si>
  <si>
    <t>Reg N° 65</t>
  </si>
  <si>
    <t>Reg N° 64</t>
  </si>
  <si>
    <t>Reg N° 63</t>
  </si>
  <si>
    <t>Reg N° 62</t>
  </si>
  <si>
    <t>Reg N° 61</t>
  </si>
  <si>
    <t>Reg N° 60</t>
  </si>
  <si>
    <t>VEGA/LOPEZ/OSCAR GUILLERMO - ingeniero</t>
  </si>
  <si>
    <t>Reg N° 59</t>
  </si>
  <si>
    <t>Reg N° 58</t>
  </si>
  <si>
    <t>Reg N° 57</t>
  </si>
  <si>
    <t>BARRETO/DEL POZO/CLAUDIA XIMENA - policia</t>
  </si>
  <si>
    <t>Reg N° 56</t>
  </si>
  <si>
    <t>FLORES/HERNANI/ZARELA VERONICA - matematico</t>
  </si>
  <si>
    <t>Reg N° 55</t>
  </si>
  <si>
    <t>MARTELL/PEREZ/ANGEL AUGUSTO - medico</t>
  </si>
  <si>
    <t>Reg N° 54</t>
  </si>
  <si>
    <t>Reg N° 53</t>
  </si>
  <si>
    <t>Reg N° 52</t>
  </si>
  <si>
    <t>Reg N° 51</t>
  </si>
  <si>
    <t>Reg N° 50</t>
  </si>
  <si>
    <t>SAVARESSE/CONTRERAS/EVELYN GIOVANNA - ingeniero</t>
  </si>
  <si>
    <t>Reg N° 49</t>
  </si>
  <si>
    <t>Reg N° 48</t>
  </si>
  <si>
    <t>Reg N° 47</t>
  </si>
  <si>
    <t>Reg N° 46</t>
  </si>
  <si>
    <t>Reg N° 45</t>
  </si>
  <si>
    <t>ESANO/TAKAHASHI/JOSE - matematico</t>
  </si>
  <si>
    <t>Reg N° 44</t>
  </si>
  <si>
    <t>Reg N° 43</t>
  </si>
  <si>
    <t>Reg N° 42</t>
  </si>
  <si>
    <t>Reg N° 41</t>
  </si>
  <si>
    <t>Reg N° 40</t>
  </si>
  <si>
    <t>PALOMINO/CAHUAYA/ARIADNA - administrador</t>
  </si>
  <si>
    <t>Reg N° 39</t>
  </si>
  <si>
    <t>Reg N° 38</t>
  </si>
  <si>
    <t>ROUILLON/BENAVIDES/RINA - economista</t>
  </si>
  <si>
    <t>Reg N° 37</t>
  </si>
  <si>
    <t>Reg N° 36</t>
  </si>
  <si>
    <t>Reg N° 35</t>
  </si>
  <si>
    <t>BETALLELUZ/COLOMA/PATRICIA - abogado</t>
  </si>
  <si>
    <t>Reg N° 34</t>
  </si>
  <si>
    <t>LAOS/IGREDA/CLAUDIA MARIA - abogado</t>
  </si>
  <si>
    <t>Reg N° 33</t>
  </si>
  <si>
    <t>Reg N° 32</t>
  </si>
  <si>
    <t>LEON/GAVONEL/ROBERTO CARLOS - abogado</t>
  </si>
  <si>
    <t>Reg N° 31</t>
  </si>
  <si>
    <t>Reg N° 30</t>
  </si>
  <si>
    <t>Reg N° 29</t>
  </si>
  <si>
    <t>OSORIO/GUERRA/EUGENIO PROSPERO - administrador</t>
  </si>
  <si>
    <t>Reg N° 28</t>
  </si>
  <si>
    <t>Reg N° 27</t>
  </si>
  <si>
    <t>SORIA/YOSHINARI/PAULA - ingeniero</t>
  </si>
  <si>
    <t>Reg N° 26</t>
  </si>
  <si>
    <t>DELGADO/CASTILLO/JUAN JAVIER - fisico</t>
  </si>
  <si>
    <t>Reg N° 25</t>
  </si>
  <si>
    <t>Reg N° 24</t>
  </si>
  <si>
    <t>Reg N° 23</t>
  </si>
  <si>
    <t>Reg N° 22</t>
  </si>
  <si>
    <t>BAMONDE/ALONSO/GUSTAVO - contador</t>
  </si>
  <si>
    <t>Reg N° 21</t>
  </si>
  <si>
    <t>Reg N° 20</t>
  </si>
  <si>
    <t>Reg N° 19</t>
  </si>
  <si>
    <t>Reg N° 18</t>
  </si>
  <si>
    <t>SULCA/OSCORIMA/BERTHA - ingeniero</t>
  </si>
  <si>
    <t>Reg N° 17</t>
  </si>
  <si>
    <t>Reg N° 16</t>
  </si>
  <si>
    <t>BEDREGAL/RABINES/JOSE MANUEL - economista</t>
  </si>
  <si>
    <t>Reg N° 15</t>
  </si>
  <si>
    <t>ALARCON/LEU/CLAUDIA PAOLA - secretaria</t>
  </si>
  <si>
    <t>Reg N° 14</t>
  </si>
  <si>
    <t>Reg N° 13</t>
  </si>
  <si>
    <t>Reg N° 12</t>
  </si>
  <si>
    <t>Reg N° 11</t>
  </si>
  <si>
    <t>BEDOYA/ACOSTA/ERWIN - economista</t>
  </si>
  <si>
    <t>Reg N° 10</t>
  </si>
  <si>
    <t>Reg N° 9</t>
  </si>
  <si>
    <t>Reg N° 8</t>
  </si>
  <si>
    <t>VASQUEZ/VILLANUEVA/PATRICIA - ingeniero</t>
  </si>
  <si>
    <t>Reg N° 7</t>
  </si>
  <si>
    <t>Reg N° 6</t>
  </si>
  <si>
    <t>Reg N° 5</t>
  </si>
  <si>
    <t>Reg N° 4</t>
  </si>
  <si>
    <t>Reg N° 3</t>
  </si>
  <si>
    <t>Reg N° 2</t>
  </si>
  <si>
    <t>OSHIRO/GUSUKUMA/CARLOS JAVIER - administrador</t>
  </si>
  <si>
    <t>Reg N° 1</t>
  </si>
  <si>
    <t>Costo de Contrato</t>
  </si>
  <si>
    <t>Fecha de Salida</t>
  </si>
  <si>
    <t>Descrip. del Paquete</t>
  </si>
  <si>
    <t>SEXO</t>
  </si>
  <si>
    <t>Cliente - profesión</t>
  </si>
  <si>
    <t>Nº</t>
  </si>
  <si>
    <t>Promedio de Costo de Contrato de las personas que viajaron al Perú o Cancún, que además son abogados.</t>
  </si>
  <si>
    <t></t>
  </si>
  <si>
    <t>Contar los registros de las personas que son ingenieros y que aun no han viajado</t>
  </si>
  <si>
    <t></t>
  </si>
  <si>
    <t>Usando solo funciones BD resuelva:</t>
  </si>
  <si>
    <t>DICIEMBRE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</si>
  <si>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</si>
  <si>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</si>
  <si>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</si>
  <si>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</si>
  <si>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</si>
  <si>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</si>
  <si>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</si>
  <si>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</si>
  <si>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</si>
  <si>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</si>
  <si>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ENERO</t>
  </si>
  <si>
    <t>WONG</t>
  </si>
  <si>
    <t>VIVANDA</t>
  </si>
  <si>
    <t xml:space="preserve"> ===&gt; Calcular el Importe Total</t>
  </si>
  <si>
    <t>IMPORTE TOTAL</t>
  </si>
  <si>
    <t>AÑO</t>
  </si>
  <si>
    <t>Etiquetas de fila</t>
  </si>
  <si>
    <t>Total general</t>
  </si>
  <si>
    <t>Suma de Importe</t>
  </si>
  <si>
    <t>Etiquetas de columna</t>
  </si>
  <si>
    <t>=</t>
  </si>
  <si>
    <t>suma</t>
  </si>
  <si>
    <t>Total Bebidas</t>
  </si>
  <si>
    <t>Total Carnes</t>
  </si>
  <si>
    <t>Total Condimentos</t>
  </si>
  <si>
    <t>Total Lácteos</t>
  </si>
  <si>
    <t>Total Repostería</t>
  </si>
  <si>
    <t>alemania</t>
  </si>
  <si>
    <t>españa</t>
  </si>
  <si>
    <t>francia</t>
  </si>
  <si>
    <t>itlia</t>
  </si>
  <si>
    <t>portugal</t>
  </si>
  <si>
    <t>suiza</t>
  </si>
  <si>
    <t>Selecciona pais</t>
  </si>
  <si>
    <t>itroducir numero</t>
  </si>
  <si>
    <t>Tarifa</t>
  </si>
  <si>
    <t>Argumentos Funcion indice(Ref, Fila, Columa, Area)</t>
  </si>
  <si>
    <t>Columna</t>
  </si>
  <si>
    <t>Ref</t>
  </si>
  <si>
    <t>Fila</t>
  </si>
  <si>
    <t>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</si>
</sst>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 &quot;S/.&quot;\ * #,##0.00_ ;_ &quot;S/.&quot;\ * \-#,##0.00_ ;_ &quot;S/.&quot;\ * &quot;-&quot;??_ ;_ @_ "/>
    <numFmt numFmtId="165" formatCode="&quot;$&quot;* #,##0.00_);\(&quot;$&quot;#,##0.00\)"/>
    <numFmt numFmtId="166" formatCode="&quot;S/.&quot;\ #,##0.00"/>
  </numFmts>
  <fonts count="23" x14ac:knownFonts="1">
    <font>
      <sz val="11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i/>
      <sz val="8.5"/>
      <name val="MS Sans Serif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"/>
      <family val="2"/>
      <charset val="204"/>
    </font>
    <font>
      <sz val="8"/>
      <name val="Arial Narrow"/>
      <family val="2"/>
    </font>
    <font>
      <sz val="10"/>
      <name val="Arial Narrow"/>
      <family val="2"/>
    </font>
    <font>
      <b/>
      <sz val="10"/>
      <color indexed="13"/>
      <name val="Arial Narrow"/>
      <family val="2"/>
    </font>
    <font>
      <b/>
      <sz val="8"/>
      <name val="Arial Narrow"/>
      <family val="2"/>
    </font>
    <font>
      <sz val="15"/>
      <color indexed="53"/>
      <name val="Wingdings"/>
      <charset val="2"/>
    </font>
    <font>
      <sz val="12"/>
      <color indexed="9"/>
      <name val="Arial Narrow"/>
      <family val="2"/>
    </font>
    <font>
      <b/>
      <sz val="16"/>
      <color indexed="10"/>
      <name val="Arial Narrow"/>
      <family val="2"/>
    </font>
    <font>
      <sz val="8"/>
      <color indexed="9"/>
      <name val="Arial Narrow"/>
      <family val="2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  <fill>
      <patternFill patternType="solid">
        <fgColor theme="9" tint="0.39997558519241921"/>
        <bgColor theme="5"/>
      </patternFill>
    </fill>
    <fill>
      <patternFill patternType="solid">
        <fgColor theme="9" tint="0.79998168889431442"/>
        <bgColor theme="5" tint="0.79998168889431442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/>
      <diagonal/>
    </border>
    <border>
      <left/>
      <right style="thin">
        <color indexed="10"/>
      </right>
      <top/>
      <bottom/>
      <diagonal/>
    </border>
    <border>
      <left/>
      <right/>
      <top/>
      <bottom style="thin">
        <color indexed="1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43" fontId="18" fillId="0" borderId="0" applyFont="0" applyFill="0" applyBorder="0" applyAlignment="0" applyProtection="0"/>
  </cellStyleXfs>
  <cellXfs count="102">
    <xf numFmtId="0" fontId="0" fillId="0" borderId="0" xfId="0"/>
    <xf numFmtId="0" fontId="0" fillId="2" borderId="1" xfId="0" applyFont="1" applyFill="1" applyBorder="1"/>
    <xf numFmtId="0" fontId="0" fillId="2" borderId="3" xfId="0" applyFont="1" applyFill="1" applyBorder="1"/>
    <xf numFmtId="0" fontId="0" fillId="0" borderId="3" xfId="0" applyFont="1" applyBorder="1"/>
    <xf numFmtId="0" fontId="1" fillId="0" borderId="0" xfId="0" applyFont="1"/>
    <xf numFmtId="0" fontId="0" fillId="5" borderId="5" xfId="0" applyFont="1" applyFill="1" applyBorder="1"/>
    <xf numFmtId="0" fontId="0" fillId="0" borderId="5" xfId="0" applyFont="1" applyBorder="1"/>
    <xf numFmtId="0" fontId="0" fillId="6" borderId="0" xfId="0" applyFill="1"/>
    <xf numFmtId="0" fontId="3" fillId="6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horizontal="right" vertical="center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164" fontId="0" fillId="2" borderId="4" xfId="0" applyNumberFormat="1" applyFont="1" applyFill="1" applyBorder="1"/>
    <xf numFmtId="164" fontId="0" fillId="0" borderId="4" xfId="0" applyNumberFormat="1" applyFont="1" applyBorder="1"/>
    <xf numFmtId="164" fontId="0" fillId="2" borderId="2" xfId="0" applyNumberFormat="1" applyFont="1" applyFill="1" applyBorder="1"/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0" fillId="0" borderId="5" xfId="0" applyFont="1" applyFill="1" applyBorder="1"/>
    <xf numFmtId="0" fontId="0" fillId="0" borderId="7" xfId="0" applyFont="1" applyFill="1" applyBorder="1"/>
    <xf numFmtId="0" fontId="0" fillId="0" borderId="8" xfId="0" applyFont="1" applyFill="1" applyBorder="1"/>
    <xf numFmtId="0" fontId="0" fillId="0" borderId="9" xfId="0" applyFont="1" applyFill="1" applyBorder="1"/>
    <xf numFmtId="0" fontId="0" fillId="0" borderId="10" xfId="0" applyFont="1" applyFill="1" applyBorder="1"/>
    <xf numFmtId="0" fontId="0" fillId="0" borderId="11" xfId="0" applyFont="1" applyFill="1" applyBorder="1"/>
    <xf numFmtId="0" fontId="0" fillId="0" borderId="12" xfId="0" applyFont="1" applyFill="1" applyBorder="1"/>
    <xf numFmtId="0" fontId="0" fillId="0" borderId="6" xfId="0" applyFont="1" applyFill="1" applyBorder="1"/>
    <xf numFmtId="0" fontId="0" fillId="0" borderId="13" xfId="0" applyFont="1" applyFill="1" applyBorder="1"/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14" fontId="0" fillId="0" borderId="6" xfId="0" applyNumberFormat="1" applyFont="1" applyFill="1" applyBorder="1"/>
    <xf numFmtId="14" fontId="0" fillId="0" borderId="5" xfId="0" applyNumberFormat="1" applyFont="1" applyFill="1" applyBorder="1"/>
    <xf numFmtId="14" fontId="0" fillId="0" borderId="10" xfId="0" applyNumberFormat="1" applyFont="1" applyFill="1" applyBorder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10" fillId="0" borderId="0" xfId="1" applyFont="1" applyFill="1" applyBorder="1"/>
    <xf numFmtId="0" fontId="10" fillId="0" borderId="0" xfId="1" applyFont="1" applyFill="1" applyBorder="1" applyAlignment="1">
      <alignment horizontal="center"/>
    </xf>
    <xf numFmtId="165" fontId="11" fillId="0" borderId="17" xfId="1" applyNumberFormat="1" applyFont="1" applyFill="1" applyBorder="1"/>
    <xf numFmtId="0" fontId="11" fillId="0" borderId="17" xfId="1" applyFont="1" applyFill="1" applyBorder="1" applyAlignment="1">
      <alignment horizontal="left" indent="1"/>
    </xf>
    <xf numFmtId="0" fontId="11" fillId="0" borderId="17" xfId="1" applyFont="1" applyFill="1" applyBorder="1" applyAlignment="1">
      <alignment horizontal="center"/>
    </xf>
    <xf numFmtId="0" fontId="11" fillId="0" borderId="18" xfId="1" applyFont="1" applyFill="1" applyBorder="1" applyAlignment="1">
      <alignment horizontal="left" indent="1"/>
    </xf>
    <xf numFmtId="0" fontId="11" fillId="0" borderId="17" xfId="1" applyFont="1" applyFill="1" applyBorder="1" applyAlignment="1">
      <alignment horizontal="left"/>
    </xf>
    <xf numFmtId="165" fontId="11" fillId="0" borderId="19" xfId="1" applyNumberFormat="1" applyFont="1" applyFill="1" applyBorder="1"/>
    <xf numFmtId="14" fontId="11" fillId="0" borderId="0" xfId="1" applyNumberFormat="1" applyFont="1" applyFill="1"/>
    <xf numFmtId="0" fontId="11" fillId="0" borderId="19" xfId="1" applyFont="1" applyFill="1" applyBorder="1" applyAlignment="1">
      <alignment horizontal="left" indent="1"/>
    </xf>
    <xf numFmtId="0" fontId="11" fillId="0" borderId="19" xfId="1" applyFont="1" applyFill="1" applyBorder="1" applyAlignment="1">
      <alignment horizontal="center"/>
    </xf>
    <xf numFmtId="0" fontId="11" fillId="0" borderId="20" xfId="1" applyFont="1" applyFill="1" applyBorder="1" applyAlignment="1">
      <alignment horizontal="left" indent="1"/>
    </xf>
    <xf numFmtId="0" fontId="11" fillId="0" borderId="19" xfId="1" applyFont="1" applyFill="1" applyBorder="1" applyAlignment="1">
      <alignment horizontal="left"/>
    </xf>
    <xf numFmtId="165" fontId="11" fillId="8" borderId="19" xfId="1" applyNumberFormat="1" applyFont="1" applyFill="1" applyBorder="1"/>
    <xf numFmtId="0" fontId="11" fillId="8" borderId="19" xfId="1" applyFont="1" applyFill="1" applyBorder="1" applyAlignment="1">
      <alignment horizontal="left" indent="1"/>
    </xf>
    <xf numFmtId="0" fontId="11" fillId="8" borderId="19" xfId="1" applyFont="1" applyFill="1" applyBorder="1" applyAlignment="1">
      <alignment horizontal="center"/>
    </xf>
    <xf numFmtId="0" fontId="11" fillId="8" borderId="20" xfId="1" applyFont="1" applyFill="1" applyBorder="1" applyAlignment="1">
      <alignment horizontal="left" indent="1"/>
    </xf>
    <xf numFmtId="0" fontId="9" fillId="0" borderId="0" xfId="1"/>
    <xf numFmtId="0" fontId="9" fillId="0" borderId="0" xfId="1" applyFill="1"/>
    <xf numFmtId="0" fontId="4" fillId="0" borderId="0" xfId="1" applyFont="1"/>
    <xf numFmtId="0" fontId="12" fillId="9" borderId="21" xfId="1" applyFont="1" applyFill="1" applyBorder="1"/>
    <xf numFmtId="0" fontId="12" fillId="9" borderId="21" xfId="1" applyFont="1" applyFill="1" applyBorder="1" applyAlignment="1">
      <alignment horizontal="center"/>
    </xf>
    <xf numFmtId="0" fontId="11" fillId="0" borderId="0" xfId="1" applyFont="1" applyFill="1" applyBorder="1"/>
    <xf numFmtId="0" fontId="13" fillId="0" borderId="0" xfId="1" applyFont="1" applyFill="1" applyBorder="1" applyAlignment="1">
      <alignment vertical="center"/>
    </xf>
    <xf numFmtId="0" fontId="14" fillId="0" borderId="0" xfId="1" applyFont="1" applyFill="1" applyBorder="1" applyAlignment="1">
      <alignment horizontal="right" vertical="center"/>
    </xf>
    <xf numFmtId="0" fontId="9" fillId="0" borderId="0" xfId="1" applyBorder="1"/>
    <xf numFmtId="0" fontId="9" fillId="0" borderId="0" xfId="1" applyFill="1" applyBorder="1"/>
    <xf numFmtId="0" fontId="4" fillId="0" borderId="0" xfId="1" applyFont="1" applyFill="1" applyBorder="1"/>
    <xf numFmtId="0" fontId="15" fillId="0" borderId="0" xfId="1" applyFont="1" applyFill="1" applyBorder="1"/>
    <xf numFmtId="0" fontId="16" fillId="0" borderId="0" xfId="1" applyFont="1" applyFill="1" applyBorder="1" applyAlignment="1">
      <alignment horizontal="left" indent="1" readingOrder="1"/>
    </xf>
    <xf numFmtId="0" fontId="13" fillId="0" borderId="0" xfId="1" applyFont="1" applyFill="1" applyBorder="1"/>
    <xf numFmtId="0" fontId="17" fillId="0" borderId="0" xfId="1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19" fillId="0" borderId="0" xfId="0" applyFont="1"/>
    <xf numFmtId="0" fontId="20" fillId="0" borderId="24" xfId="0" applyFont="1" applyBorder="1" applyAlignment="1">
      <alignment horizontal="left"/>
    </xf>
    <xf numFmtId="0" fontId="21" fillId="0" borderId="0" xfId="0" applyFont="1"/>
    <xf numFmtId="0" fontId="19" fillId="0" borderId="23" xfId="0" applyFont="1" applyBorder="1" applyAlignment="1">
      <alignment horizontal="left"/>
    </xf>
    <xf numFmtId="166" fontId="20" fillId="0" borderId="22" xfId="0" applyNumberFormat="1" applyFont="1" applyBorder="1" applyAlignment="1">
      <alignment horizontal="left"/>
    </xf>
    <xf numFmtId="0" fontId="22" fillId="0" borderId="0" xfId="0" applyFont="1"/>
    <xf numFmtId="0" fontId="21" fillId="0" borderId="0" xfId="0" applyFont="1" applyAlignment="1"/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0" xfId="0" applyFont="1"/>
    <xf numFmtId="3" fontId="21" fillId="13" borderId="5" xfId="0" applyNumberFormat="1" applyFont="1" applyFill="1" applyBorder="1"/>
    <xf numFmtId="3" fontId="21" fillId="12" borderId="5" xfId="0" applyNumberFormat="1" applyFont="1" applyFill="1" applyBorder="1"/>
    <xf numFmtId="3" fontId="21" fillId="11" borderId="5" xfId="0" applyNumberFormat="1" applyFont="1" applyFill="1" applyBorder="1"/>
    <xf numFmtId="3" fontId="21" fillId="7" borderId="5" xfId="0" applyNumberFormat="1" applyFont="1" applyFill="1" applyBorder="1"/>
    <xf numFmtId="3" fontId="21" fillId="10" borderId="5" xfId="0" applyNumberFormat="1" applyFont="1" applyFill="1" applyBorder="1"/>
    <xf numFmtId="3" fontId="21" fillId="0" borderId="0" xfId="0" applyNumberFormat="1" applyFont="1"/>
    <xf numFmtId="43" fontId="21" fillId="0" borderId="0" xfId="2" applyFont="1"/>
    <xf numFmtId="43" fontId="21" fillId="0" borderId="0" xfId="0" applyNumberFormat="1" applyFont="1"/>
    <xf numFmtId="0" fontId="0" fillId="0" borderId="0" xfId="0" applyAlignment="1">
      <alignment horizontal="right"/>
    </xf>
    <xf numFmtId="0" fontId="19" fillId="17" borderId="0" xfId="0" applyFont="1" applyFill="1" applyAlignment="1">
      <alignment horizontal="center"/>
    </xf>
    <xf numFmtId="0" fontId="19" fillId="15" borderId="0" xfId="0" applyFont="1" applyFill="1" applyAlignment="1">
      <alignment horizontal="center"/>
    </xf>
    <xf numFmtId="0" fontId="19" fillId="14" borderId="0" xfId="0" applyFont="1" applyFill="1" applyAlignment="1">
      <alignment horizontal="center"/>
    </xf>
    <xf numFmtId="0" fontId="19" fillId="10" borderId="0" xfId="0" applyFont="1" applyFill="1" applyAlignment="1">
      <alignment horizontal="center"/>
    </xf>
    <xf numFmtId="0" fontId="19" fillId="16" borderId="0" xfId="0" applyFont="1" applyFill="1" applyAlignment="1">
      <alignment horizontal="center"/>
    </xf>
    <xf numFmtId="0" fontId="0" fillId="0" borderId="0" xfId="0" applyFont="1"/>
    <xf numFmtId="0" fontId="0" fillId="18" borderId="0" xfId="0" applyFont="1" applyFill="1"/>
    <xf numFmtId="0" fontId="20" fillId="18" borderId="0" xfId="0" applyFont="1" applyFill="1" applyAlignment="1">
      <alignment horizontal="center" vertical="center"/>
    </xf>
    <xf numFmtId="0" fontId="0" fillId="0" borderId="0" xfId="0" applyFont="1" applyFill="1" applyBorder="1"/>
    <xf numFmtId="0" fontId="0" fillId="0" borderId="0" xfId="0" quotePrefix="1" applyFont="1"/>
    <xf numFmtId="166" fontId="20" fillId="0" borderId="22" xfId="0" applyNumberFormat="1" applyFont="1" applyBorder="1" applyAlignment="1">
      <alignment horizontal="right"/>
    </xf>
  </cellXfs>
  <cellStyles count="3">
    <cellStyle name="Millares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273843</xdr:colOff>
      <xdr:row>20</xdr:row>
      <xdr:rowOff>107156</xdr:rowOff>
    </xdr:from>
    <xdr:to>
      <xdr:col>14</xdr:col>
      <xdr:colOff>83343</xdr:colOff>
      <xdr:row>32</xdr:row>
      <xdr:rowOff>142876</xdr:rowOff>
    </xdr:to>
    <xdr:sp macro="" textlink="">
      <xdr:nvSpPr>
        <xdr:cNvPr id="2" name="1 Nube">
          <a:extLst>
            <a:ext uri="{FF2B5EF4-FFF2-40B4-BE49-F238E27FC236}">
              <a16:creationId xmlns:a16="http://schemas.microsoft.com/office/drawing/2014/main" id="{A4644C96-474D-4A47-B863-DFC243A38219}"/>
            </a:ext>
          </a:extLst>
        </xdr:cNvPr>
        <xdr:cNvSpPr/>
      </xdr:nvSpPr>
      <xdr:spPr>
        <a:xfrm>
          <a:off x="6584156" y="4131469"/>
          <a:ext cx="5143500" cy="2321720"/>
        </a:xfrm>
        <a:prstGeom prst="cloud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400" b="1"/>
            <a:t>EN LA CELDA C3, ESCRIBIR LA FORMULA QUE PERMITA CALCULAR EL IMPORTE TOTAL DEL AÑO Y TIENDA QUE SE SELECCIONA EN LA CELDA C2</a:t>
          </a:r>
          <a:r>
            <a:rPr lang="es-PE" sz="1400" b="1" baseline="0"/>
            <a:t> Y C1 RESPECTIVAMENTE.</a:t>
          </a:r>
          <a:endParaRPr lang="es-PE" sz="1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104775</xdr:colOff>
      <xdr:row>2</xdr:row>
      <xdr:rowOff>228600</xdr:rowOff>
    </xdr:from>
    <xdr:to>
      <xdr:col>14</xdr:col>
      <xdr:colOff>142489</xdr:colOff>
      <xdr:row>8</xdr:row>
      <xdr:rowOff>142718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24950" y="704850"/>
          <a:ext cx="3085714" cy="12571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266700</xdr:colOff>
      <xdr:row>1</xdr:row>
      <xdr:rowOff>123825</xdr:rowOff>
    </xdr:from>
    <xdr:to>
      <xdr:col>16</xdr:col>
      <xdr:colOff>676274</xdr:colOff>
      <xdr:row>8</xdr:row>
      <xdr:rowOff>114300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5924550" y="314325"/>
          <a:ext cx="6172199" cy="1323975"/>
        </a:xfrm>
        <a:prstGeom prst="rect">
          <a:avLst/>
        </a:prstGeom>
        <a:solidFill>
          <a:srgbClr val="99CC00"/>
        </a:solidFill>
        <a:ln w="2857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46800" tIns="46800" rIns="46800" bIns="46800" anchor="t" upright="1"/>
        <a:lstStyle/>
        <a:p>
          <a:pPr algn="l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MS Sans Serif"/>
            </a:rPr>
            <a:t>Pregunta 2:</a:t>
          </a:r>
          <a:endParaRPr lang="es-ES" sz="1000" b="0" i="0" strike="noStrike">
            <a:solidFill>
              <a:srgbClr val="000000"/>
            </a:solidFill>
            <a:latin typeface="MS Sans Serif"/>
          </a:endParaRPr>
        </a:p>
        <a:p>
          <a:pPr algn="l" rtl="1">
            <a:defRPr sz="1000"/>
          </a:pPr>
          <a:r>
            <a:rPr lang="es-ES" sz="1200" b="0" i="1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 la hoja Base de Datos, </a:t>
          </a:r>
          <a:r>
            <a:rPr lang="es-ES" sz="1200" b="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Calcule en una tabla dinámica la suma del Importe Total</a:t>
          </a:r>
          <a:r>
            <a:rPr lang="es-ES" sz="1200" b="0" i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por cada categoría de producto por cada país destinatario de acuerdo a la </a:t>
          </a:r>
          <a:r>
            <a:rPr lang="es-ES" sz="1200" b="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Forma de Pago. </a:t>
          </a:r>
          <a:r>
            <a:rPr lang="es-ES" sz="1200" b="0" i="1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Solamente se debrán mostrar el total de cada Columna y los subtotales se mostrarán en la parte inferior.</a:t>
          </a:r>
          <a:endParaRPr lang="es-ES" sz="1200" b="0" i="1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11</xdr:col>
      <xdr:colOff>76200</xdr:colOff>
      <xdr:row>10</xdr:row>
      <xdr:rowOff>171450</xdr:rowOff>
    </xdr:from>
    <xdr:to>
      <xdr:col>26</xdr:col>
      <xdr:colOff>294764</xdr:colOff>
      <xdr:row>31</xdr:row>
      <xdr:rowOff>85223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10325" y="2076450"/>
          <a:ext cx="4085714" cy="4019048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5443</xdr:colOff>
      <xdr:row>0</xdr:row>
      <xdr:rowOff>189139</xdr:rowOff>
    </xdr:from>
    <xdr:to>
      <xdr:col>9</xdr:col>
      <xdr:colOff>431347</xdr:colOff>
      <xdr:row>5</xdr:row>
      <xdr:rowOff>34018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3692979" y="189139"/>
          <a:ext cx="3167743" cy="797379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s-ES" sz="1100" b="0" i="0" strike="noStrike">
              <a:solidFill>
                <a:srgbClr val="000000"/>
              </a:solidFill>
              <a:latin typeface="MS Sans Serif"/>
            </a:rPr>
            <a:t>De</a:t>
          </a:r>
          <a:r>
            <a:rPr lang="es-ES" sz="1100" b="0" i="0" strike="noStrike" baseline="0">
              <a:solidFill>
                <a:srgbClr val="000000"/>
              </a:solidFill>
              <a:latin typeface="MS Sans Serif"/>
            </a:rPr>
            <a:t> la Hoja Base de Datos, resolver, u</a:t>
          </a:r>
          <a:r>
            <a:rPr lang="es-ES" sz="1100" b="0" i="0" strike="noStrike">
              <a:solidFill>
                <a:srgbClr val="000000"/>
              </a:solidFill>
              <a:latin typeface="MS Sans Serif"/>
            </a:rPr>
            <a:t>tilizando</a:t>
          </a:r>
          <a:r>
            <a:rPr lang="es-ES" sz="1100" b="0" i="0" strike="noStrike" baseline="0">
              <a:solidFill>
                <a:srgbClr val="000000"/>
              </a:solidFill>
              <a:latin typeface="MS Sans Serif"/>
            </a:rPr>
            <a:t> Filtros avanzados, las ventas realizadas a Madrid en el año 97 de la categoría de productos que inicien con </a:t>
          </a:r>
          <a:r>
            <a:rPr lang="es-ES" sz="1100" b="1" i="0" strike="noStrike" baseline="0">
              <a:solidFill>
                <a:srgbClr val="000000"/>
              </a:solidFill>
              <a:latin typeface="MS Sans Serif"/>
            </a:rPr>
            <a:t>C</a:t>
          </a:r>
          <a:endParaRPr lang="es-ES" sz="1100" b="1" i="0" strike="noStrike">
            <a:solidFill>
              <a:srgbClr val="000000"/>
            </a:solidFill>
            <a:latin typeface="MS Sans Serif"/>
          </a:endParaRPr>
        </a:p>
      </xdr:txBody>
    </xdr:sp>
    <xdr:clientData/>
  </xdr:twoCellAnchor>
  <xdr:twoCellAnchor editAs="oneCell">
    <xdr:from>
      <xdr:col>8</xdr:col>
      <xdr:colOff>104775</xdr:colOff>
      <xdr:row>6</xdr:row>
      <xdr:rowOff>104775</xdr:rowOff>
    </xdr:from>
    <xdr:to>
      <xdr:col>21</xdr:col>
      <xdr:colOff>303606</xdr:colOff>
      <xdr:row>11</xdr:row>
      <xdr:rowOff>180846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48600" y="1247775"/>
          <a:ext cx="9552381" cy="102857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166687</xdr:colOff>
      <xdr:row>21</xdr:row>
      <xdr:rowOff>23812</xdr:rowOff>
    </xdr:from>
    <xdr:to>
      <xdr:col>8</xdr:col>
      <xdr:colOff>321468</xdr:colOff>
      <xdr:row>33</xdr:row>
      <xdr:rowOff>59532</xdr:rowOff>
    </xdr:to>
    <xdr:sp macro="" textlink="">
      <xdr:nvSpPr>
        <xdr:cNvPr id="2" name="1 Nube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250281" y="4250531"/>
          <a:ext cx="5143500" cy="2321720"/>
        </a:xfrm>
        <a:prstGeom prst="cloud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400" b="1"/>
            <a:t>EN LA CELDA C3, ESCRIBIR LA FORMULA QUE PERMITA CALCULAR EL IMPORTE TOTAL DEL AÑO Y TIENDA QUE SE SELECCIONA EN LA CELDA C2</a:t>
          </a:r>
          <a:r>
            <a:rPr lang="es-PE" sz="1400" b="1" baseline="0"/>
            <a:t> Y C1 RESPECTIVAMENTE.</a:t>
          </a:r>
          <a:endParaRPr lang="es-PE" sz="1400" b="1"/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lumno" refreshedDate="42868.488544675929" createdVersion="6" refreshedVersion="6" minRefreshableVersion="3" recordCount="425">
  <cacheSource type="worksheet">
    <worksheetSource name="BDATOS"/>
  </cacheSource>
  <cacheFields count="11">
    <cacheField name="Cod Venta" numFmtId="0">
      <sharedItems containsSemiMixedTypes="0" containsString="0" containsNumber="1" containsInteger="1" minValue="1" maxValue="425"/>
    </cacheField>
    <cacheField name="Fecha Venta" numFmtId="14">
      <sharedItems containsSemiMixedTypes="0" containsNonDate="0" containsDate="1" containsString="0" minDate="1996-07-08T00:00:00" maxDate="2000-01-03T00:00:00"/>
    </cacheField>
    <cacheField name="Cliente" numFmtId="0">
      <sharedItems/>
    </cacheField>
    <cacheField name="País Destinatario" numFmtId="0">
      <sharedItems count="4">
        <s v="Argentina"/>
        <s v="Brasil"/>
        <s v="España"/>
        <s v="Reino Unido"/>
      </sharedItems>
    </cacheField>
    <cacheField name="Ciudad Destinatario" numFmtId="0">
      <sharedItems/>
    </cacheField>
    <cacheField name="Categoría Producto" numFmtId="0">
      <sharedItems count="5">
        <s v="Condimentos"/>
        <s v="Bebidas"/>
        <s v="Repostería"/>
        <s v="Lácteos"/>
        <s v="Carnes"/>
      </sharedItems>
    </cacheField>
    <cacheField name="Nombre Producto" numFmtId="0">
      <sharedItems/>
    </cacheField>
    <cacheField name="Precio Unidad" numFmtId="0">
      <sharedItems containsSemiMixedTypes="0" containsString="0" containsNumber="1" minValue="2.5" maxValue="263.5" count="61">
        <n v="21.05"/>
        <n v="53"/>
        <n v="9.65"/>
        <n v="20"/>
        <n v="18"/>
        <n v="12.5"/>
        <n v="32.799999999999997"/>
        <n v="13"/>
        <n v="10"/>
        <n v="4.5"/>
        <n v="9.1999999999999993"/>
        <n v="19.5"/>
        <n v="25.89"/>
        <n v="12"/>
        <n v="14"/>
        <n v="17.45"/>
        <n v="33.25"/>
        <n v="19.45"/>
        <n v="6"/>
        <n v="123.79"/>
        <n v="21.35"/>
        <n v="81"/>
        <n v="15"/>
        <n v="18.399999999999999"/>
        <n v="7.45"/>
        <n v="7.75"/>
        <n v="22"/>
        <n v="34"/>
        <n v="36"/>
        <n v="21.5"/>
        <n v="263.5"/>
        <n v="34.799999999999997"/>
        <n v="45.6"/>
        <n v="43.9"/>
        <n v="38"/>
        <n v="16.25"/>
        <n v="7"/>
        <n v="9.5"/>
        <n v="19"/>
        <n v="23.25"/>
        <n v="2.5"/>
        <n v="31.23"/>
        <n v="55"/>
        <n v="21"/>
        <n v="12.75"/>
        <n v="9"/>
        <n v="30"/>
        <n v="39"/>
        <n v="26"/>
        <n v="17"/>
        <n v="32"/>
        <n v="28.5"/>
        <n v="31"/>
        <n v="49.3"/>
        <n v="24"/>
        <n v="46"/>
        <n v="62.5"/>
        <n v="40"/>
        <n v="25"/>
        <n v="13.25"/>
        <n v="97"/>
      </sharedItems>
    </cacheField>
    <cacheField name="Cantidad" numFmtId="0">
      <sharedItems containsSemiMixedTypes="0" containsString="0" containsNumber="1" containsInteger="1" minValue="1" maxValue="80" count="30">
        <n v="15"/>
        <n v="35"/>
        <n v="10"/>
        <n v="40"/>
        <n v="42"/>
        <n v="20"/>
        <n v="12"/>
        <n v="6"/>
        <n v="4"/>
        <n v="1"/>
        <n v="2"/>
        <n v="30"/>
        <n v="9"/>
        <n v="24"/>
        <n v="5"/>
        <n v="14"/>
        <n v="50"/>
        <n v="16"/>
        <n v="25"/>
        <n v="80"/>
        <n v="70"/>
        <n v="56"/>
        <n v="8"/>
        <n v="21"/>
        <n v="18"/>
        <n v="7"/>
        <n v="3"/>
        <n v="60"/>
        <n v="36"/>
        <n v="28"/>
      </sharedItems>
    </cacheField>
    <cacheField name="Importe" numFmtId="0">
      <sharedItems containsSemiMixedTypes="0" containsString="0" containsNumber="1" minValue="6" maxValue="15810" count="268">
        <n v="315.75"/>
        <n v="1855"/>
        <n v="96.5"/>
        <n v="800"/>
        <n v="756"/>
        <n v="250"/>
        <n v="491.99999999999994"/>
        <n v="156"/>
        <n v="360"/>
        <n v="200"/>
        <n v="27"/>
        <n v="72"/>
        <n v="9.1999999999999993"/>
        <n v="39"/>
        <n v="155.34"/>
        <n v="180"/>
        <n v="280"/>
        <n v="698"/>
        <n v="300"/>
        <n v="299.25"/>
        <n v="466.79999999999995"/>
        <n v="106"/>
        <n v="120"/>
        <n v="1856.8500000000001"/>
        <n v="427"/>
        <n v="130"/>
        <n v="1620"/>
        <n v="138"/>
        <n v="631.5"/>
        <n v="736"/>
        <n v="187.5"/>
        <n v="328"/>
        <n v="37.25"/>
        <n v="258.89999999999998"/>
        <n v="450"/>
        <n v="196"/>
        <n v="108"/>
        <n v="193"/>
        <n v="387.5"/>
        <n v="528"/>
        <n v="312"/>
        <n v="900"/>
        <n v="46.5"/>
        <n v="73.599999999999994"/>
        <n v="140"/>
        <n v="112.5"/>
        <n v="487.5"/>
        <n v="2720"/>
        <n v="875"/>
        <n v="977.19999999999993"/>
        <n v="1080"/>
        <n v="107.5"/>
        <n v="65"/>
        <n v="105.25"/>
        <n v="10540"/>
        <n v="2380"/>
        <n v="1461.6"/>
        <n v="972"/>
        <n v="912"/>
        <n v="421"/>
        <n v="702.4"/>
        <n v="77.2"/>
        <n v="760"/>
        <n v="243.75"/>
        <n v="67.5"/>
        <n v="1312"/>
        <n v="142.5"/>
        <n v="630"/>
        <n v="2599.59"/>
        <n v="600"/>
        <n v="1915.2"/>
        <n v="95"/>
        <n v="36.799999999999997"/>
        <n v="279"/>
        <n v="125"/>
        <n v="165.6"/>
        <n v="12"/>
        <n v="936.9"/>
        <n v="1100"/>
        <n v="175"/>
        <n v="232.75"/>
        <n v="190"/>
        <n v="252"/>
        <n v="348"/>
        <n v="736.75"/>
        <n v="43"/>
        <n v="368"/>
        <n v="375"/>
        <n v="191.25"/>
        <n v="189"/>
        <n v="6"/>
        <n v="210"/>
        <n v="60"/>
        <n v="954"/>
        <n v="30"/>
        <n v="258"/>
        <n v="1360"/>
        <n v="480"/>
        <n v="159"/>
        <n v="184"/>
        <n v="178.8"/>
        <n v="46"/>
        <n v="1140"/>
        <n v="45"/>
        <n v="408"/>
        <n v="57"/>
        <n v="90"/>
        <n v="42"/>
        <n v="220"/>
        <n v="54"/>
        <n v="750"/>
        <n v="975"/>
        <n v="468"/>
        <n v="57.900000000000006"/>
        <n v="1215"/>
        <n v="2750"/>
        <n v="388.35"/>
        <n v="105"/>
        <n v="34.799999999999997"/>
        <n v="37.5"/>
        <n v="48"/>
        <n v="150"/>
        <n v="1054"/>
        <n v="157.5"/>
        <n v="757.80000000000007"/>
        <n v="768"/>
        <n v="285"/>
        <n v="92"/>
        <n v="590.4"/>
        <n v="1060"/>
        <n v="237.5"/>
        <n v="490"/>
        <n v="475"/>
        <n v="155"/>
        <n v="117"/>
        <n v="260"/>
        <n v="493"/>
        <n v="440"/>
        <n v="322.5"/>
        <n v="380"/>
        <n v="225"/>
        <n v="2475.8000000000002"/>
        <n v="2280"/>
        <n v="406.25"/>
        <n v="920"/>
        <n v="1250"/>
        <n v="276"/>
        <n v="315"/>
        <n v="223.5"/>
        <n v="819.99999999999989"/>
        <n v="776.7"/>
        <n v="51.78"/>
        <n v="441.59999999999997"/>
        <n v="620"/>
        <n v="390"/>
        <n v="132"/>
        <n v="306"/>
        <n v="420"/>
        <n v="504"/>
        <n v="780"/>
        <n v="1600"/>
        <n v="1484"/>
        <n v="340"/>
        <n v="50"/>
        <n v="378"/>
        <n v="172"/>
        <n v="144"/>
        <n v="28"/>
        <n v="115.80000000000001"/>
        <n v="288"/>
        <n v="110.39999999999999"/>
        <n v="570"/>
        <n v="330"/>
        <n v="84"/>
        <n v="625"/>
        <n v="12.5"/>
        <n v="1317.5"/>
        <n v="1200"/>
        <n v="44.7"/>
        <n v="348.75"/>
        <n v="56"/>
        <n v="135.1"/>
        <n v="98.6"/>
        <n v="52.15"/>
        <n v="530"/>
        <n v="1050"/>
        <n v="1560"/>
        <n v="825"/>
        <n v="220.79999999999998"/>
        <n v="1094.4000000000001"/>
        <n v="1116"/>
        <n v="80"/>
        <n v="228"/>
        <n v="322"/>
        <n v="527"/>
        <n v="405"/>
        <n v="1020"/>
        <n v="714"/>
        <n v="990.32"/>
        <n v="517.79999999999995"/>
        <n v="522"/>
        <n v="397.5"/>
        <n v="291"/>
        <n v="640.5"/>
        <n v="195"/>
        <n v="2310"/>
        <n v="540"/>
        <n v="840"/>
        <n v="624.6"/>
        <n v="720"/>
        <n v="240"/>
        <n v="442.05"/>
        <n v="498.75"/>
        <n v="986"/>
        <n v="310"/>
        <n v="1562.5"/>
        <n v="523.5"/>
        <n v="520"/>
        <n v="437.5"/>
        <n v="2170"/>
        <n v="70"/>
        <n v="660"/>
        <n v="100"/>
        <n v="198.75"/>
        <n v="192"/>
        <n v="104.69999999999999"/>
        <n v="537.5"/>
        <n v="25.89"/>
        <n v="585"/>
        <n v="47.5"/>
        <n v="65.599999999999994"/>
        <n v="855"/>
        <n v="364.8"/>
        <n v="441"/>
        <n v="96"/>
        <n v="2120"/>
        <n v="146.25"/>
        <n v="4050"/>
        <n v="174"/>
        <n v="15810"/>
        <n v="1000"/>
        <n v="38.6"/>
        <n v="1800"/>
        <n v="696"/>
        <n v="342"/>
        <n v="25"/>
        <n v="304"/>
        <n v="36"/>
        <n v="40"/>
        <n v="1380"/>
        <n v="1075"/>
        <n v="75"/>
        <n v="374.76"/>
        <n v="291.75"/>
        <n v="114"/>
        <n v="152"/>
        <n v="1700"/>
        <n v="1190"/>
        <n v="1656"/>
        <n v="364"/>
        <n v="1940"/>
        <n v="193.5"/>
        <n v="371"/>
        <n v="187.38"/>
        <n v="550"/>
        <n v="510"/>
        <n v="336"/>
        <n v="325.5"/>
      </sharedItems>
    </cacheField>
    <cacheField name="Forma de Pago" numFmtId="0">
      <sharedItems count="2">
        <s v="Credito"/>
        <s v="Contad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25">
  <r>
    <n v="1"/>
    <d v="1996-07-08T00:00:00"/>
    <s v="Que Delícia"/>
    <x v="0"/>
    <s v="Córdova"/>
    <x v="0"/>
    <s v="Salsa de pimiento picante de Luisiana"/>
    <x v="0"/>
    <x v="0"/>
    <x v="0"/>
    <x v="0"/>
  </r>
  <r>
    <n v="2"/>
    <d v="1996-07-08T00:00:00"/>
    <s v="Que Delícia"/>
    <x v="1"/>
    <s v="Río de Janeiro"/>
    <x v="1"/>
    <s v="Cerveza Outback"/>
    <x v="1"/>
    <x v="1"/>
    <x v="1"/>
    <x v="0"/>
  </r>
  <r>
    <n v="3"/>
    <d v="1996-07-08T00:00:00"/>
    <s v="Wilman Kala"/>
    <x v="1"/>
    <s v="Río de Janeiro"/>
    <x v="2"/>
    <s v="Chocolate blanco"/>
    <x v="2"/>
    <x v="2"/>
    <x v="2"/>
    <x v="0"/>
  </r>
  <r>
    <n v="4"/>
    <d v="1996-07-10T00:00:00"/>
    <s v="QUICK-Stop"/>
    <x v="0"/>
    <s v="Buenos Aires"/>
    <x v="2"/>
    <s v="Regaliz"/>
    <x v="3"/>
    <x v="3"/>
    <x v="3"/>
    <x v="0"/>
  </r>
  <r>
    <n v="5"/>
    <d v="1996-07-10T00:00:00"/>
    <s v="Island Trading"/>
    <x v="1"/>
    <s v="Río de Janeiro"/>
    <x v="1"/>
    <s v="Licor verde Chartreuse"/>
    <x v="4"/>
    <x v="4"/>
    <x v="4"/>
    <x v="0"/>
  </r>
  <r>
    <n v="6"/>
    <d v="1996-07-10T00:00:00"/>
    <s v="QUICK-Stop"/>
    <x v="1"/>
    <s v="Río de Janeiro"/>
    <x v="3"/>
    <s v="Queso gorgonzola Telino"/>
    <x v="5"/>
    <x v="5"/>
    <x v="5"/>
    <x v="0"/>
  </r>
  <r>
    <n v="7"/>
    <d v="1996-07-15T00:00:00"/>
    <s v="Wilman Kala"/>
    <x v="1"/>
    <s v="Resende"/>
    <x v="4"/>
    <s v="Empanada de carne"/>
    <x v="6"/>
    <x v="0"/>
    <x v="6"/>
    <x v="0"/>
  </r>
  <r>
    <n v="8"/>
    <d v="1996-07-15T00:00:00"/>
    <s v="Que Delícia"/>
    <x v="1"/>
    <s v="Resende"/>
    <x v="0"/>
    <s v="Salsa verde original Frankfurter"/>
    <x v="7"/>
    <x v="6"/>
    <x v="7"/>
    <x v="0"/>
  </r>
  <r>
    <n v="9"/>
    <d v="1996-07-19T00:00:00"/>
    <s v="Island Trading"/>
    <x v="1"/>
    <s v="Río de Janeiro"/>
    <x v="1"/>
    <s v="Cerveza negra Steeleye"/>
    <x v="4"/>
    <x v="5"/>
    <x v="8"/>
    <x v="0"/>
  </r>
  <r>
    <n v="10"/>
    <d v="1996-07-19T00:00:00"/>
    <s v="Island Trading"/>
    <x v="1"/>
    <s v="Río de Janeiro"/>
    <x v="2"/>
    <s v="Bollos de Sir Rodney's"/>
    <x v="8"/>
    <x v="5"/>
    <x v="9"/>
    <x v="0"/>
  </r>
  <r>
    <n v="11"/>
    <d v="1996-08-14T00:00:00"/>
    <s v="QUICK-Stop"/>
    <x v="2"/>
    <s v="Madrid"/>
    <x v="1"/>
    <s v="Refresco Guaraná Fantástica"/>
    <x v="9"/>
    <x v="7"/>
    <x v="10"/>
    <x v="1"/>
  </r>
  <r>
    <n v="12"/>
    <d v="1996-08-14T00:00:00"/>
    <s v="QUICK-Stop"/>
    <x v="2"/>
    <s v="Madrid"/>
    <x v="1"/>
    <s v="Cerveza negra Steeleye"/>
    <x v="4"/>
    <x v="8"/>
    <x v="11"/>
    <x v="1"/>
  </r>
  <r>
    <n v="13"/>
    <d v="1996-08-14T00:00:00"/>
    <s v="Island Trading"/>
    <x v="2"/>
    <s v="Madrid"/>
    <x v="2"/>
    <s v="Pastas de té de chocolate"/>
    <x v="10"/>
    <x v="9"/>
    <x v="12"/>
    <x v="1"/>
  </r>
  <r>
    <n v="14"/>
    <d v="1996-08-15T00:00:00"/>
    <s v="Island Trading"/>
    <x v="2"/>
    <s v="Madrid"/>
    <x v="3"/>
    <s v="Queso Cabrales"/>
    <x v="11"/>
    <x v="10"/>
    <x v="13"/>
    <x v="1"/>
  </r>
  <r>
    <n v="15"/>
    <d v="1996-08-15T00:00:00"/>
    <s v="Que Delícia"/>
    <x v="2"/>
    <s v="Madrid"/>
    <x v="4"/>
    <s v="Paté chino"/>
    <x v="12"/>
    <x v="7"/>
    <x v="14"/>
    <x v="1"/>
  </r>
  <r>
    <n v="16"/>
    <d v="1996-08-22T00:00:00"/>
    <s v="Que Delícia"/>
    <x v="0"/>
    <s v="Córdova"/>
    <x v="3"/>
    <s v="Queso Cabrales"/>
    <x v="13"/>
    <x v="0"/>
    <x v="15"/>
    <x v="0"/>
  </r>
  <r>
    <n v="17"/>
    <d v="1996-08-22T00:00:00"/>
    <s v="QUICK-Stop"/>
    <x v="1"/>
    <s v="Río de Janeiro"/>
    <x v="1"/>
    <s v="Chop de Cerveza Sasquatch"/>
    <x v="14"/>
    <x v="5"/>
    <x v="16"/>
    <x v="0"/>
  </r>
  <r>
    <n v="18"/>
    <d v="1996-08-22T00:00:00"/>
    <s v="Island Trading"/>
    <x v="1"/>
    <s v="Río de Janeiro"/>
    <x v="2"/>
    <s v="Postre de merengue Pavlova"/>
    <x v="15"/>
    <x v="3"/>
    <x v="17"/>
    <x v="0"/>
  </r>
  <r>
    <n v="19"/>
    <d v="1996-08-26T00:00:00"/>
    <s v="Island Trading"/>
    <x v="3"/>
    <s v="London"/>
    <x v="0"/>
    <s v="Sirope de regaliz"/>
    <x v="8"/>
    <x v="11"/>
    <x v="18"/>
    <x v="0"/>
  </r>
  <r>
    <n v="20"/>
    <d v="1996-08-26T00:00:00"/>
    <s v="Island Trading"/>
    <x v="3"/>
    <s v="London"/>
    <x v="2"/>
    <s v="Chocolate blanco"/>
    <x v="16"/>
    <x v="12"/>
    <x v="19"/>
    <x v="0"/>
  </r>
  <r>
    <n v="21"/>
    <d v="1996-08-27T00:00:00"/>
    <s v="Island Trading"/>
    <x v="1"/>
    <s v="Río de Janeiro"/>
    <x v="0"/>
    <s v="Azúcar negra Malacca"/>
    <x v="17"/>
    <x v="13"/>
    <x v="20"/>
    <x v="0"/>
  </r>
  <r>
    <n v="22"/>
    <d v="1996-08-27T00:00:00"/>
    <s v="Que Delícia"/>
    <x v="1"/>
    <s v="Río de Janeiro"/>
    <x v="0"/>
    <s v="Sirope de arce"/>
    <x v="1"/>
    <x v="10"/>
    <x v="21"/>
    <x v="0"/>
  </r>
  <r>
    <n v="23"/>
    <d v="1996-08-27T00:00:00"/>
    <s v="Island Trading"/>
    <x v="1"/>
    <s v="Río de Janeiro"/>
    <x v="1"/>
    <s v="Cerveza Outback"/>
    <x v="18"/>
    <x v="5"/>
    <x v="22"/>
    <x v="0"/>
  </r>
  <r>
    <n v="24"/>
    <d v="1996-08-27T00:00:00"/>
    <s v="Island Trading"/>
    <x v="1"/>
    <s v="Sao Paulo"/>
    <x v="4"/>
    <s v="Salchicha Thüringer"/>
    <x v="19"/>
    <x v="0"/>
    <x v="23"/>
    <x v="1"/>
  </r>
  <r>
    <n v="25"/>
    <d v="1996-08-27T00:00:00"/>
    <s v="Island Trading"/>
    <x v="1"/>
    <s v="Sao Paulo"/>
    <x v="0"/>
    <s v="Mezcla Gumbo del chef Anton"/>
    <x v="20"/>
    <x v="5"/>
    <x v="24"/>
    <x v="1"/>
  </r>
  <r>
    <n v="26"/>
    <d v="1996-08-27T00:00:00"/>
    <s v="Island Trading"/>
    <x v="1"/>
    <s v="Sao Paulo"/>
    <x v="0"/>
    <s v="Salsa verde original Frankfurter"/>
    <x v="7"/>
    <x v="2"/>
    <x v="25"/>
    <x v="1"/>
  </r>
  <r>
    <n v="27"/>
    <d v="1996-08-27T00:00:00"/>
    <s v="Island Trading"/>
    <x v="1"/>
    <s v="Sao Paulo"/>
    <x v="2"/>
    <s v="Regaliz"/>
    <x v="3"/>
    <x v="0"/>
    <x v="18"/>
    <x v="1"/>
  </r>
  <r>
    <n v="28"/>
    <d v="1996-08-28T00:00:00"/>
    <s v="QUICK-Stop"/>
    <x v="1"/>
    <s v="Sao Paulo"/>
    <x v="2"/>
    <s v="Mermelada de Sir Rodney's"/>
    <x v="21"/>
    <x v="5"/>
    <x v="26"/>
    <x v="0"/>
  </r>
  <r>
    <n v="29"/>
    <d v="1996-09-06T00:00:00"/>
    <s v="Island Trading"/>
    <x v="1"/>
    <s v="Río de Janeiro"/>
    <x v="1"/>
    <s v="Cerveza Outback"/>
    <x v="22"/>
    <x v="5"/>
    <x v="18"/>
    <x v="0"/>
  </r>
  <r>
    <n v="30"/>
    <d v="1996-09-06T00:00:00"/>
    <s v="Que Delícia"/>
    <x v="1"/>
    <s v="Río de Janeiro"/>
    <x v="2"/>
    <s v="Pastas de té de chocolate"/>
    <x v="10"/>
    <x v="0"/>
    <x v="27"/>
    <x v="0"/>
  </r>
  <r>
    <n v="31"/>
    <d v="1996-09-11T00:00:00"/>
    <s v="Wilman Kala"/>
    <x v="2"/>
    <s v="Sevilla"/>
    <x v="0"/>
    <s v="Salsa de pimiento picante de Luisiana"/>
    <x v="0"/>
    <x v="11"/>
    <x v="28"/>
    <x v="0"/>
  </r>
  <r>
    <n v="32"/>
    <d v="1996-09-11T00:00:00"/>
    <s v="Wilman Kala"/>
    <x v="2"/>
    <s v="Sevilla"/>
    <x v="2"/>
    <s v="Chocolate blanco"/>
    <x v="23"/>
    <x v="3"/>
    <x v="29"/>
    <x v="0"/>
  </r>
  <r>
    <n v="33"/>
    <d v="1996-09-11T00:00:00"/>
    <s v="QUICK-Stop"/>
    <x v="2"/>
    <s v="Sevilla"/>
    <x v="2"/>
    <s v="Barras de pan de Escocia"/>
    <x v="5"/>
    <x v="0"/>
    <x v="30"/>
    <x v="0"/>
  </r>
  <r>
    <n v="34"/>
    <d v="1996-09-16T00:00:00"/>
    <s v="Que Delícia"/>
    <x v="2"/>
    <s v="Madrid"/>
    <x v="4"/>
    <s v="Empanada de carne"/>
    <x v="6"/>
    <x v="2"/>
    <x v="31"/>
    <x v="0"/>
  </r>
  <r>
    <n v="35"/>
    <d v="1996-09-16T00:00:00"/>
    <s v="QUICK-Stop"/>
    <x v="2"/>
    <s v="Madrid"/>
    <x v="4"/>
    <s v="Empanada de cerdo"/>
    <x v="24"/>
    <x v="14"/>
    <x v="32"/>
    <x v="0"/>
  </r>
  <r>
    <n v="36"/>
    <d v="1996-09-16T00:00:00"/>
    <s v="Que Delícia"/>
    <x v="2"/>
    <s v="Madrid"/>
    <x v="0"/>
    <s v="Sirope de arce"/>
    <x v="12"/>
    <x v="2"/>
    <x v="33"/>
    <x v="0"/>
  </r>
  <r>
    <n v="37"/>
    <d v="1996-09-26T00:00:00"/>
    <s v="Wilman Kala"/>
    <x v="3"/>
    <s v="Cowes"/>
    <x v="1"/>
    <s v="Cerveza Outback"/>
    <x v="22"/>
    <x v="11"/>
    <x v="34"/>
    <x v="0"/>
  </r>
  <r>
    <n v="38"/>
    <d v="1996-09-26T00:00:00"/>
    <s v="Que Delícia"/>
    <x v="3"/>
    <s v="Cowes"/>
    <x v="1"/>
    <s v="Chop de Cerveza Sasquatch"/>
    <x v="14"/>
    <x v="15"/>
    <x v="35"/>
    <x v="0"/>
  </r>
  <r>
    <n v="39"/>
    <d v="1996-10-01T00:00:00"/>
    <s v="QUICK-Stop"/>
    <x v="3"/>
    <s v="Cowes"/>
    <x v="1"/>
    <s v="Licor Cloudberry"/>
    <x v="4"/>
    <x v="7"/>
    <x v="36"/>
    <x v="0"/>
  </r>
  <r>
    <n v="40"/>
    <d v="1996-10-01T00:00:00"/>
    <s v="Wilman Kala"/>
    <x v="3"/>
    <s v="Cowes"/>
    <x v="2"/>
    <s v="Chocolate blanco"/>
    <x v="2"/>
    <x v="5"/>
    <x v="37"/>
    <x v="0"/>
  </r>
  <r>
    <n v="41"/>
    <d v="1996-10-03T00:00:00"/>
    <s v="QUICK-Stop"/>
    <x v="3"/>
    <s v="Cowes"/>
    <x v="1"/>
    <s v="Cerveza negra Steeleye"/>
    <x v="4"/>
    <x v="2"/>
    <x v="15"/>
    <x v="0"/>
  </r>
  <r>
    <n v="42"/>
    <d v="1996-10-10T00:00:00"/>
    <s v="Wilman Kala"/>
    <x v="2"/>
    <s v="Madrid"/>
    <x v="1"/>
    <s v="Cerveza Klosterbier Rhönbräu"/>
    <x v="25"/>
    <x v="16"/>
    <x v="38"/>
    <x v="0"/>
  </r>
  <r>
    <n v="43"/>
    <d v="1996-10-10T00:00:00"/>
    <s v="Wilman Kala"/>
    <x v="2"/>
    <s v="Madrid"/>
    <x v="0"/>
    <s v="Especias Cajun del chef Anton"/>
    <x v="26"/>
    <x v="13"/>
    <x v="39"/>
    <x v="0"/>
  </r>
  <r>
    <n v="44"/>
    <d v="1996-10-10T00:00:00"/>
    <s v="Wilman Kala"/>
    <x v="2"/>
    <s v="Madrid"/>
    <x v="4"/>
    <s v="Paté chino"/>
    <x v="11"/>
    <x v="17"/>
    <x v="40"/>
    <x v="0"/>
  </r>
  <r>
    <n v="45"/>
    <d v="1996-11-06T00:00:00"/>
    <s v="Wilman Kala"/>
    <x v="1"/>
    <s v="Sao Paulo"/>
    <x v="1"/>
    <s v="Licor verde Chartreuse"/>
    <x v="4"/>
    <x v="16"/>
    <x v="41"/>
    <x v="0"/>
  </r>
  <r>
    <n v="46"/>
    <d v="1996-11-06T00:00:00"/>
    <s v="Wilman Kala"/>
    <x v="1"/>
    <s v="Sao Paulo"/>
    <x v="1"/>
    <s v="Cerveza Klosterbier Rhönbräu"/>
    <x v="25"/>
    <x v="7"/>
    <x v="42"/>
    <x v="0"/>
  </r>
  <r>
    <n v="47"/>
    <d v="1996-11-06T00:00:00"/>
    <s v="Que Delícia"/>
    <x v="1"/>
    <s v="Sao Paulo"/>
    <x v="0"/>
    <s v="Sirope de arce"/>
    <x v="23"/>
    <x v="8"/>
    <x v="43"/>
    <x v="0"/>
  </r>
  <r>
    <n v="48"/>
    <d v="1996-11-06T00:00:00"/>
    <s v="Island Trading"/>
    <x v="1"/>
    <s v="Sao Paulo"/>
    <x v="2"/>
    <s v="Crema de chocolate y nueces NuNuCa"/>
    <x v="14"/>
    <x v="2"/>
    <x v="44"/>
    <x v="0"/>
  </r>
  <r>
    <n v="49"/>
    <d v="1996-11-15T00:00:00"/>
    <s v="Wilman Kala"/>
    <x v="3"/>
    <s v="Colchester"/>
    <x v="1"/>
    <s v="Refresco Guaraná Fantástica"/>
    <x v="9"/>
    <x v="18"/>
    <x v="45"/>
    <x v="1"/>
  </r>
  <r>
    <n v="50"/>
    <d v="1996-11-15T00:00:00"/>
    <s v="Wilman Kala"/>
    <x v="3"/>
    <s v="Colchester"/>
    <x v="0"/>
    <s v="Sirope de arce"/>
    <x v="11"/>
    <x v="18"/>
    <x v="46"/>
    <x v="1"/>
  </r>
  <r>
    <n v="51"/>
    <d v="1996-11-21T00:00:00"/>
    <s v="Wilman Kala"/>
    <x v="3"/>
    <s v="London"/>
    <x v="3"/>
    <s v="Camembert Pierrot"/>
    <x v="27"/>
    <x v="19"/>
    <x v="47"/>
    <x v="0"/>
  </r>
  <r>
    <n v="52"/>
    <d v="1996-11-21T00:00:00"/>
    <s v="Wilman Kala"/>
    <x v="3"/>
    <s v="London"/>
    <x v="3"/>
    <s v="Queso gorgonzola Telino"/>
    <x v="5"/>
    <x v="20"/>
    <x v="48"/>
    <x v="0"/>
  </r>
  <r>
    <n v="53"/>
    <d v="1996-11-21T00:00:00"/>
    <s v="Wilman Kala"/>
    <x v="3"/>
    <s v="London"/>
    <x v="2"/>
    <s v="Postre de merengue Pavlova"/>
    <x v="15"/>
    <x v="21"/>
    <x v="49"/>
    <x v="0"/>
  </r>
  <r>
    <n v="54"/>
    <d v="1996-11-26T00:00:00"/>
    <s v="Island Trading"/>
    <x v="3"/>
    <s v="London"/>
    <x v="3"/>
    <s v="Queso Gudbrandsdals"/>
    <x v="28"/>
    <x v="11"/>
    <x v="50"/>
    <x v="1"/>
  </r>
  <r>
    <n v="55"/>
    <d v="1996-11-26T00:00:00"/>
    <s v="Island Trading"/>
    <x v="3"/>
    <s v="London"/>
    <x v="3"/>
    <s v="Crema de queso Fløtemys"/>
    <x v="29"/>
    <x v="14"/>
    <x v="51"/>
    <x v="1"/>
  </r>
  <r>
    <n v="56"/>
    <d v="1996-11-28T00:00:00"/>
    <s v="QUICK-Stop"/>
    <x v="2"/>
    <s v="Barcelona"/>
    <x v="0"/>
    <s v="Salsa verde original Frankfurter"/>
    <x v="7"/>
    <x v="14"/>
    <x v="52"/>
    <x v="0"/>
  </r>
  <r>
    <n v="57"/>
    <d v="1996-11-28T00:00:00"/>
    <s v="QUICK-Stop"/>
    <x v="2"/>
    <s v="Barcelona"/>
    <x v="0"/>
    <s v="Salsa de pimiento picante de Luisiana"/>
    <x v="0"/>
    <x v="14"/>
    <x v="53"/>
    <x v="0"/>
  </r>
  <r>
    <n v="58"/>
    <d v="1996-12-04T00:00:00"/>
    <s v="Wilman Kala"/>
    <x v="1"/>
    <s v="Sao Paulo"/>
    <x v="1"/>
    <s v="Vino Côte de Blaye"/>
    <x v="30"/>
    <x v="3"/>
    <x v="54"/>
    <x v="0"/>
  </r>
  <r>
    <n v="59"/>
    <d v="1996-12-04T00:00:00"/>
    <s v="Wilman Kala"/>
    <x v="1"/>
    <s v="Sao Paulo"/>
    <x v="3"/>
    <s v="Camembert Pierrot"/>
    <x v="27"/>
    <x v="20"/>
    <x v="55"/>
    <x v="0"/>
  </r>
  <r>
    <n v="60"/>
    <d v="1996-12-04T00:00:00"/>
    <s v="Wilman Kala"/>
    <x v="1"/>
    <s v="Sao Paulo"/>
    <x v="3"/>
    <s v="Queso Mozzarella Giovanni"/>
    <x v="31"/>
    <x v="4"/>
    <x v="56"/>
    <x v="0"/>
  </r>
  <r>
    <n v="61"/>
    <d v="1996-12-04T00:00:00"/>
    <s v="Island Trading"/>
    <x v="1"/>
    <s v="Sao Paulo"/>
    <x v="2"/>
    <s v="Mermelada de Sir Rodney's"/>
    <x v="21"/>
    <x v="6"/>
    <x v="57"/>
    <x v="0"/>
  </r>
  <r>
    <n v="62"/>
    <d v="1996-12-09T00:00:00"/>
    <s v="Que Delícia"/>
    <x v="3"/>
    <s v="London"/>
    <x v="1"/>
    <s v="Licor verde Chartreuse"/>
    <x v="4"/>
    <x v="5"/>
    <x v="8"/>
    <x v="0"/>
  </r>
  <r>
    <n v="63"/>
    <d v="1996-12-09T00:00:00"/>
    <s v="Wilman Kala"/>
    <x v="3"/>
    <s v="London"/>
    <x v="1"/>
    <s v="Cerveza Outback"/>
    <x v="32"/>
    <x v="5"/>
    <x v="58"/>
    <x v="0"/>
  </r>
  <r>
    <n v="64"/>
    <d v="1996-12-11T00:00:00"/>
    <s v="Island Trading"/>
    <x v="1"/>
    <s v="Río de Janeiro"/>
    <x v="0"/>
    <s v="Salsa de pimiento picante de Luisiana"/>
    <x v="0"/>
    <x v="5"/>
    <x v="59"/>
    <x v="1"/>
  </r>
  <r>
    <n v="65"/>
    <d v="1996-12-11T00:00:00"/>
    <s v="Que Delícia"/>
    <x v="1"/>
    <s v="Río de Janeiro"/>
    <x v="0"/>
    <s v="Sandwich de vegetales"/>
    <x v="33"/>
    <x v="17"/>
    <x v="60"/>
    <x v="1"/>
  </r>
  <r>
    <n v="66"/>
    <d v="1996-12-11T00:00:00"/>
    <s v="Wilman Kala"/>
    <x v="1"/>
    <s v="Río de Janeiro"/>
    <x v="2"/>
    <s v="Chocolate blanco"/>
    <x v="2"/>
    <x v="22"/>
    <x v="61"/>
    <x v="1"/>
  </r>
  <r>
    <n v="67"/>
    <d v="1996-12-16T00:00:00"/>
    <s v="Que Delícia"/>
    <x v="3"/>
    <s v="Colchester"/>
    <x v="4"/>
    <s v="Paté chino"/>
    <x v="34"/>
    <x v="5"/>
    <x v="62"/>
    <x v="0"/>
  </r>
  <r>
    <n v="68"/>
    <d v="1996-12-16T00:00:00"/>
    <s v="Que Delícia"/>
    <x v="3"/>
    <s v="Colchester"/>
    <x v="3"/>
    <s v="Queso Cabrales"/>
    <x v="18"/>
    <x v="5"/>
    <x v="22"/>
    <x v="0"/>
  </r>
  <r>
    <n v="69"/>
    <d v="1996-12-16T00:00:00"/>
    <s v="QUICK-Stop"/>
    <x v="3"/>
    <s v="Colchester"/>
    <x v="2"/>
    <s v="Chocolate blanco"/>
    <x v="35"/>
    <x v="0"/>
    <x v="63"/>
    <x v="0"/>
  </r>
  <r>
    <n v="70"/>
    <d v="1996-12-18T00:00:00"/>
    <s v="Island Trading"/>
    <x v="1"/>
    <s v="Sao Paulo"/>
    <x v="1"/>
    <s v="Refresco Guaraná Fantástica"/>
    <x v="9"/>
    <x v="0"/>
    <x v="64"/>
    <x v="0"/>
  </r>
  <r>
    <n v="71"/>
    <d v="1996-12-18T00:00:00"/>
    <s v="Island Trading"/>
    <x v="1"/>
    <s v="Sao Paulo"/>
    <x v="1"/>
    <s v="Chop de Cerveza Sasquatch"/>
    <x v="14"/>
    <x v="2"/>
    <x v="44"/>
    <x v="0"/>
  </r>
  <r>
    <n v="72"/>
    <d v="1996-12-19T00:00:00"/>
    <s v="Que Delícia"/>
    <x v="3"/>
    <s v="London"/>
    <x v="4"/>
    <s v="Empanada de carne"/>
    <x v="6"/>
    <x v="3"/>
    <x v="65"/>
    <x v="1"/>
  </r>
  <r>
    <n v="73"/>
    <d v="1996-12-19T00:00:00"/>
    <s v="Wilman Kala"/>
    <x v="3"/>
    <s v="London"/>
    <x v="0"/>
    <s v="Sirope de arce"/>
    <x v="36"/>
    <x v="5"/>
    <x v="44"/>
    <x v="1"/>
  </r>
  <r>
    <n v="74"/>
    <d v="1996-12-19T00:00:00"/>
    <s v="Que Delícia"/>
    <x v="3"/>
    <s v="London"/>
    <x v="3"/>
    <s v="Queso Cabrales"/>
    <x v="37"/>
    <x v="0"/>
    <x v="66"/>
    <x v="1"/>
  </r>
  <r>
    <n v="75"/>
    <d v="1997-01-01T00:00:00"/>
    <s v="QUICK-Stop"/>
    <x v="3"/>
    <s v="London"/>
    <x v="1"/>
    <s v="Cerveza negra Steeleye"/>
    <x v="4"/>
    <x v="1"/>
    <x v="67"/>
    <x v="0"/>
  </r>
  <r>
    <n v="76"/>
    <d v="1997-01-01T00:00:00"/>
    <s v="Que Delícia"/>
    <x v="3"/>
    <s v="London"/>
    <x v="4"/>
    <s v="Salchicha Thüringer"/>
    <x v="19"/>
    <x v="23"/>
    <x v="68"/>
    <x v="0"/>
  </r>
  <r>
    <n v="77"/>
    <d v="1997-01-01T00:00:00"/>
    <s v="QUICK-Stop"/>
    <x v="3"/>
    <s v="London"/>
    <x v="2"/>
    <s v="Regaliz"/>
    <x v="3"/>
    <x v="11"/>
    <x v="69"/>
    <x v="0"/>
  </r>
  <r>
    <n v="78"/>
    <d v="1997-01-07T00:00:00"/>
    <s v="Wilman Kala"/>
    <x v="1"/>
    <s v="Sao Paulo"/>
    <x v="3"/>
    <s v="Queso Cabrales"/>
    <x v="32"/>
    <x v="4"/>
    <x v="70"/>
    <x v="1"/>
  </r>
  <r>
    <n v="79"/>
    <d v="1997-01-07T00:00:00"/>
    <s v="Que Delícia"/>
    <x v="1"/>
    <s v="Sao Paulo"/>
    <x v="0"/>
    <s v="Sirope de arce"/>
    <x v="38"/>
    <x v="14"/>
    <x v="71"/>
    <x v="1"/>
  </r>
  <r>
    <n v="80"/>
    <d v="1997-01-07T00:00:00"/>
    <s v="Que Delícia"/>
    <x v="1"/>
    <s v="Sao Paulo"/>
    <x v="0"/>
    <s v="Sirope de arce"/>
    <x v="23"/>
    <x v="10"/>
    <x v="72"/>
    <x v="1"/>
  </r>
  <r>
    <n v="81"/>
    <d v="1997-01-07T00:00:00"/>
    <s v="Que Delícia"/>
    <x v="1"/>
    <s v="Sao Paulo"/>
    <x v="2"/>
    <s v="Bollos de Sir Rodney's"/>
    <x v="8"/>
    <x v="11"/>
    <x v="18"/>
    <x v="1"/>
  </r>
  <r>
    <n v="82"/>
    <d v="1997-01-09T00:00:00"/>
    <s v="Que Delícia"/>
    <x v="0"/>
    <s v="Buenos Aires"/>
    <x v="1"/>
    <s v="Cerveza Outback"/>
    <x v="39"/>
    <x v="6"/>
    <x v="73"/>
    <x v="1"/>
  </r>
  <r>
    <n v="83"/>
    <d v="1997-01-09T00:00:00"/>
    <s v="Que Delícia"/>
    <x v="0"/>
    <s v="Buenos Aires"/>
    <x v="2"/>
    <s v="Bollos de Sir Rodney's"/>
    <x v="8"/>
    <x v="6"/>
    <x v="22"/>
    <x v="1"/>
  </r>
  <r>
    <n v="84"/>
    <d v="1997-01-14T00:00:00"/>
    <s v="Wilman Kala"/>
    <x v="1"/>
    <s v="Sao Paulo"/>
    <x v="3"/>
    <s v="Queso de cabra"/>
    <x v="40"/>
    <x v="16"/>
    <x v="74"/>
    <x v="0"/>
  </r>
  <r>
    <n v="85"/>
    <d v="1997-01-14T00:00:00"/>
    <s v="Island Trading"/>
    <x v="1"/>
    <s v="Sao Paulo"/>
    <x v="2"/>
    <s v="Pastas de té de chocolate"/>
    <x v="10"/>
    <x v="24"/>
    <x v="75"/>
    <x v="0"/>
  </r>
  <r>
    <n v="86"/>
    <d v="1997-01-21T00:00:00"/>
    <s v="QUICK-Stop"/>
    <x v="1"/>
    <s v="Resende"/>
    <x v="1"/>
    <s v="Cerveza Outback"/>
    <x v="22"/>
    <x v="22"/>
    <x v="22"/>
    <x v="1"/>
  </r>
  <r>
    <n v="87"/>
    <d v="1997-01-21T00:00:00"/>
    <s v="Wilman Kala"/>
    <x v="1"/>
    <s v="Resende"/>
    <x v="0"/>
    <s v="Sirope de arce"/>
    <x v="22"/>
    <x v="5"/>
    <x v="18"/>
    <x v="1"/>
  </r>
  <r>
    <n v="88"/>
    <d v="1997-01-21T00:00:00"/>
    <s v="Island Trading"/>
    <x v="1"/>
    <s v="Resende"/>
    <x v="2"/>
    <s v="Chocolate blanco"/>
    <x v="18"/>
    <x v="10"/>
    <x v="76"/>
    <x v="1"/>
  </r>
  <r>
    <n v="89"/>
    <d v="1997-01-21T00:00:00"/>
    <s v="Que Delícia"/>
    <x v="1"/>
    <s v="Río de Janeiro"/>
    <x v="4"/>
    <s v="Empanada de carne"/>
    <x v="6"/>
    <x v="0"/>
    <x v="6"/>
    <x v="1"/>
  </r>
  <r>
    <n v="90"/>
    <d v="1997-01-21T00:00:00"/>
    <s v="Wilman Kala"/>
    <x v="1"/>
    <s v="Río de Janeiro"/>
    <x v="0"/>
    <s v="Salsa verde original Frankfurter"/>
    <x v="7"/>
    <x v="2"/>
    <x v="25"/>
    <x v="1"/>
  </r>
  <r>
    <n v="91"/>
    <d v="1997-01-21T00:00:00"/>
    <s v="Wilman Kala"/>
    <x v="1"/>
    <s v="Río de Janeiro"/>
    <x v="2"/>
    <s v="Ositos de goma Gumbär"/>
    <x v="41"/>
    <x v="11"/>
    <x v="77"/>
    <x v="1"/>
  </r>
  <r>
    <n v="92"/>
    <d v="1997-01-21T00:00:00"/>
    <s v="Que Delícia"/>
    <x v="1"/>
    <s v="Río de Janeiro"/>
    <x v="2"/>
    <s v="Pastas de té de chocolate"/>
    <x v="10"/>
    <x v="8"/>
    <x v="72"/>
    <x v="1"/>
  </r>
  <r>
    <n v="93"/>
    <d v="1997-01-23T00:00:00"/>
    <s v="Wilman Kala"/>
    <x v="1"/>
    <s v="Campinas"/>
    <x v="3"/>
    <s v="Raclet de queso Courdavault"/>
    <x v="42"/>
    <x v="5"/>
    <x v="78"/>
    <x v="0"/>
  </r>
  <r>
    <n v="94"/>
    <d v="1997-01-23T00:00:00"/>
    <s v="Que Delícia"/>
    <x v="1"/>
    <s v="Campinas"/>
    <x v="3"/>
    <s v="Queso gorgonzola Telino"/>
    <x v="5"/>
    <x v="15"/>
    <x v="79"/>
    <x v="0"/>
  </r>
  <r>
    <n v="95"/>
    <d v="1997-01-27T00:00:00"/>
    <s v="Wilman Kala"/>
    <x v="2"/>
    <s v="Barcelona"/>
    <x v="2"/>
    <s v="Chocolate blanco"/>
    <x v="16"/>
    <x v="25"/>
    <x v="80"/>
    <x v="1"/>
  </r>
  <r>
    <n v="96"/>
    <d v="1997-01-27T00:00:00"/>
    <s v="Wilman Kala"/>
    <x v="2"/>
    <s v="Barcelona"/>
    <x v="3"/>
    <s v="Queso Cabrales"/>
    <x v="34"/>
    <x v="14"/>
    <x v="81"/>
    <x v="1"/>
  </r>
  <r>
    <n v="97"/>
    <d v="1997-02-04T00:00:00"/>
    <s v="QUICK-Stop"/>
    <x v="3"/>
    <s v="London"/>
    <x v="1"/>
    <s v="Cerveza tibetana Barley"/>
    <x v="38"/>
    <x v="2"/>
    <x v="81"/>
    <x v="0"/>
  </r>
  <r>
    <n v="98"/>
    <d v="1997-02-04T00:00:00"/>
    <s v="QUICK-Stop"/>
    <x v="3"/>
    <s v="London"/>
    <x v="3"/>
    <s v="Queso Cabrales"/>
    <x v="43"/>
    <x v="6"/>
    <x v="82"/>
    <x v="0"/>
  </r>
  <r>
    <n v="99"/>
    <d v="1997-02-04T00:00:00"/>
    <s v="QUICK-Stop"/>
    <x v="3"/>
    <s v="London"/>
    <x v="3"/>
    <s v="Queso Mozzarella Giovanni"/>
    <x v="31"/>
    <x v="2"/>
    <x v="83"/>
    <x v="0"/>
  </r>
  <r>
    <n v="100"/>
    <d v="1997-02-14T00:00:00"/>
    <s v="Que Delícia"/>
    <x v="1"/>
    <s v="Río de Janeiro"/>
    <x v="0"/>
    <s v="Salsa de pimiento picante de Luisiana"/>
    <x v="0"/>
    <x v="1"/>
    <x v="84"/>
    <x v="0"/>
  </r>
  <r>
    <n v="101"/>
    <d v="1997-02-14T00:00:00"/>
    <s v="Que Delícia"/>
    <x v="1"/>
    <s v="Río de Janeiro"/>
    <x v="3"/>
    <s v="Crema de queso Fløtemys"/>
    <x v="29"/>
    <x v="10"/>
    <x v="85"/>
    <x v="0"/>
  </r>
  <r>
    <n v="102"/>
    <d v="1997-02-14T00:00:00"/>
    <s v="Island Trading"/>
    <x v="1"/>
    <s v="Río de Janeiro"/>
    <x v="2"/>
    <s v="Pastas de té de chocolate"/>
    <x v="10"/>
    <x v="3"/>
    <x v="86"/>
    <x v="0"/>
  </r>
  <r>
    <n v="103"/>
    <d v="1997-02-17T00:00:00"/>
    <s v="Wilman Kala"/>
    <x v="0"/>
    <s v="Buenos Aires"/>
    <x v="4"/>
    <s v="Paté chino"/>
    <x v="23"/>
    <x v="5"/>
    <x v="86"/>
    <x v="0"/>
  </r>
  <r>
    <n v="104"/>
    <d v="1997-02-21T00:00:00"/>
    <s v="Wilman Kala"/>
    <x v="3"/>
    <s v="Colchester"/>
    <x v="1"/>
    <s v="Cerveza Outback"/>
    <x v="22"/>
    <x v="18"/>
    <x v="87"/>
    <x v="0"/>
  </r>
  <r>
    <n v="105"/>
    <d v="1997-02-21T00:00:00"/>
    <s v="QUICK-Stop"/>
    <x v="3"/>
    <s v="Colchester"/>
    <x v="2"/>
    <s v="Chocolate holandés"/>
    <x v="44"/>
    <x v="0"/>
    <x v="88"/>
    <x v="0"/>
  </r>
  <r>
    <n v="106"/>
    <d v="1997-03-03T00:00:00"/>
    <s v="Island Trading"/>
    <x v="3"/>
    <s v="London"/>
    <x v="1"/>
    <s v="Cerveza Outback"/>
    <x v="45"/>
    <x v="23"/>
    <x v="89"/>
    <x v="1"/>
  </r>
  <r>
    <n v="107"/>
    <d v="1997-03-03T00:00:00"/>
    <s v="Wilman Kala"/>
    <x v="3"/>
    <s v="London"/>
    <x v="0"/>
    <s v="Sirope de arce"/>
    <x v="18"/>
    <x v="9"/>
    <x v="90"/>
    <x v="1"/>
  </r>
  <r>
    <n v="108"/>
    <d v="1997-03-06T00:00:00"/>
    <s v="Island Trading"/>
    <x v="1"/>
    <s v="Sao Paulo"/>
    <x v="3"/>
    <s v="Queso Cabrales"/>
    <x v="43"/>
    <x v="2"/>
    <x v="91"/>
    <x v="1"/>
  </r>
  <r>
    <n v="109"/>
    <d v="1997-03-06T00:00:00"/>
    <s v="Que Delícia"/>
    <x v="1"/>
    <s v="Sao Paulo"/>
    <x v="0"/>
    <s v="Sirope de arce"/>
    <x v="13"/>
    <x v="14"/>
    <x v="92"/>
    <x v="1"/>
  </r>
  <r>
    <n v="110"/>
    <d v="1997-03-11T00:00:00"/>
    <s v="Island Trading"/>
    <x v="3"/>
    <s v="London"/>
    <x v="2"/>
    <s v="Chocolate blanco"/>
    <x v="46"/>
    <x v="11"/>
    <x v="41"/>
    <x v="0"/>
  </r>
  <r>
    <n v="111"/>
    <d v="1997-03-11T00:00:00"/>
    <s v="Wilman Kala"/>
    <x v="3"/>
    <s v="London"/>
    <x v="4"/>
    <s v="Paté chino"/>
    <x v="34"/>
    <x v="5"/>
    <x v="62"/>
    <x v="0"/>
  </r>
  <r>
    <n v="112"/>
    <d v="1997-03-12T00:00:00"/>
    <s v="Wilman Kala"/>
    <x v="3"/>
    <s v="London"/>
    <x v="1"/>
    <s v="Refresco Guaraná Fantástica"/>
    <x v="9"/>
    <x v="19"/>
    <x v="8"/>
    <x v="1"/>
  </r>
  <r>
    <n v="113"/>
    <d v="1997-03-12T00:00:00"/>
    <s v="Que Delícia"/>
    <x v="3"/>
    <s v="London"/>
    <x v="0"/>
    <s v="Sirope de arce"/>
    <x v="1"/>
    <x v="24"/>
    <x v="93"/>
    <x v="1"/>
  </r>
  <r>
    <n v="114"/>
    <d v="1997-03-13T00:00:00"/>
    <s v="Que Delícia"/>
    <x v="3"/>
    <s v="Cowes"/>
    <x v="3"/>
    <s v="Queso de cabra"/>
    <x v="40"/>
    <x v="6"/>
    <x v="94"/>
    <x v="0"/>
  </r>
  <r>
    <n v="115"/>
    <d v="1997-03-13T00:00:00"/>
    <s v="Que Delícia"/>
    <x v="3"/>
    <s v="Cowes"/>
    <x v="3"/>
    <s v="Crema de queso Fløtemys"/>
    <x v="29"/>
    <x v="6"/>
    <x v="95"/>
    <x v="0"/>
  </r>
  <r>
    <n v="116"/>
    <d v="1997-03-20T00:00:00"/>
    <s v="QUICK-Stop"/>
    <x v="1"/>
    <s v="Río de Janeiro"/>
    <x v="3"/>
    <s v="Camembert Pierrot"/>
    <x v="27"/>
    <x v="3"/>
    <x v="96"/>
    <x v="0"/>
  </r>
  <r>
    <n v="117"/>
    <d v="1997-03-20T00:00:00"/>
    <s v="Island Trading"/>
    <x v="1"/>
    <s v="Río de Janeiro"/>
    <x v="2"/>
    <s v="Regaliz"/>
    <x v="3"/>
    <x v="13"/>
    <x v="97"/>
    <x v="0"/>
  </r>
  <r>
    <n v="118"/>
    <d v="1997-03-24T00:00:00"/>
    <s v="Wilman Kala"/>
    <x v="3"/>
    <s v="London"/>
    <x v="4"/>
    <s v="Paté chino"/>
    <x v="1"/>
    <x v="26"/>
    <x v="98"/>
    <x v="0"/>
  </r>
  <r>
    <n v="119"/>
    <d v="1997-03-24T00:00:00"/>
    <s v="QUICK-Stop"/>
    <x v="3"/>
    <s v="London"/>
    <x v="1"/>
    <s v="Cerveza Outback"/>
    <x v="23"/>
    <x v="2"/>
    <x v="99"/>
    <x v="0"/>
  </r>
  <r>
    <n v="120"/>
    <d v="1997-03-24T00:00:00"/>
    <s v="QUICK-Stop"/>
    <x v="3"/>
    <s v="London"/>
    <x v="2"/>
    <s v="Bollos de Sir Rodney's"/>
    <x v="8"/>
    <x v="15"/>
    <x v="44"/>
    <x v="0"/>
  </r>
  <r>
    <n v="121"/>
    <d v="1997-03-26T00:00:00"/>
    <s v="QUICK-Stop"/>
    <x v="1"/>
    <s v="Sao Paulo"/>
    <x v="4"/>
    <s v="Empanada de cerdo"/>
    <x v="24"/>
    <x v="13"/>
    <x v="100"/>
    <x v="0"/>
  </r>
  <r>
    <n v="122"/>
    <d v="1997-03-26T00:00:00"/>
    <s v="Que Delícia"/>
    <x v="1"/>
    <s v="Sao Paulo"/>
    <x v="2"/>
    <s v="Pastas de té de chocolate"/>
    <x v="10"/>
    <x v="14"/>
    <x v="101"/>
    <x v="0"/>
  </r>
  <r>
    <n v="123"/>
    <d v="1997-04-02T00:00:00"/>
    <s v="Que Delícia"/>
    <x v="1"/>
    <s v="Sao Paulo"/>
    <x v="1"/>
    <s v="Cerveza Outback"/>
    <x v="34"/>
    <x v="11"/>
    <x v="102"/>
    <x v="0"/>
  </r>
  <r>
    <n v="124"/>
    <d v="1997-04-04T00:00:00"/>
    <s v="QUICK-Stop"/>
    <x v="1"/>
    <s v="Sao Paulo"/>
    <x v="3"/>
    <s v="Queso gorgonzola Telino"/>
    <x v="5"/>
    <x v="5"/>
    <x v="5"/>
    <x v="0"/>
  </r>
  <r>
    <n v="125"/>
    <d v="1997-04-21T00:00:00"/>
    <s v="Island Trading"/>
    <x v="1"/>
    <s v="Sao Paulo"/>
    <x v="1"/>
    <s v="Refresco Guaraná Fantástica"/>
    <x v="9"/>
    <x v="2"/>
    <x v="103"/>
    <x v="0"/>
  </r>
  <r>
    <n v="126"/>
    <d v="1997-04-21T00:00:00"/>
    <s v="Island Trading"/>
    <x v="1"/>
    <s v="Sao Paulo"/>
    <x v="3"/>
    <s v="Camembert Pierrot"/>
    <x v="27"/>
    <x v="6"/>
    <x v="104"/>
    <x v="0"/>
  </r>
  <r>
    <n v="127"/>
    <d v="1997-04-21T00:00:00"/>
    <s v="Wilman Kala"/>
    <x v="1"/>
    <s v="Sao Paulo"/>
    <x v="4"/>
    <s v="Paté chino"/>
    <x v="13"/>
    <x v="12"/>
    <x v="36"/>
    <x v="0"/>
  </r>
  <r>
    <n v="128"/>
    <d v="1997-04-21T00:00:00"/>
    <s v="Wilman Kala"/>
    <x v="1"/>
    <s v="Sao Paulo"/>
    <x v="2"/>
    <s v="Galletas Zaanse"/>
    <x v="37"/>
    <x v="7"/>
    <x v="105"/>
    <x v="0"/>
  </r>
  <r>
    <n v="129"/>
    <d v="1997-04-24T00:00:00"/>
    <s v="Island Trading"/>
    <x v="3"/>
    <s v="London"/>
    <x v="1"/>
    <s v="Cerveza Outback"/>
    <x v="22"/>
    <x v="7"/>
    <x v="106"/>
    <x v="0"/>
  </r>
  <r>
    <n v="130"/>
    <d v="1997-04-24T00:00:00"/>
    <s v="Island Trading"/>
    <x v="3"/>
    <s v="London"/>
    <x v="3"/>
    <s v="Queso Cabrales"/>
    <x v="36"/>
    <x v="7"/>
    <x v="107"/>
    <x v="0"/>
  </r>
  <r>
    <n v="131"/>
    <d v="1997-04-24T00:00:00"/>
    <s v="Wilman Kala"/>
    <x v="3"/>
    <s v="London"/>
    <x v="3"/>
    <s v="Raclet de queso Courdavault"/>
    <x v="42"/>
    <x v="8"/>
    <x v="108"/>
    <x v="0"/>
  </r>
  <r>
    <n v="132"/>
    <d v="1997-04-29T00:00:00"/>
    <s v="QUICK-Stop"/>
    <x v="0"/>
    <s v="Buenos Aires"/>
    <x v="2"/>
    <s v="Chocolate blanco"/>
    <x v="2"/>
    <x v="2"/>
    <x v="2"/>
    <x v="0"/>
  </r>
  <r>
    <n v="133"/>
    <d v="1997-04-29T00:00:00"/>
    <s v="Que Delícia"/>
    <x v="0"/>
    <s v="Córdova"/>
    <x v="1"/>
    <s v="Cerveza negra Steeleye"/>
    <x v="4"/>
    <x v="26"/>
    <x v="109"/>
    <x v="0"/>
  </r>
  <r>
    <n v="134"/>
    <d v="1997-04-29T00:00:00"/>
    <s v="Wilman Kala"/>
    <x v="0"/>
    <s v="Córdova"/>
    <x v="2"/>
    <s v="Barras de pan de Escocia"/>
    <x v="5"/>
    <x v="27"/>
    <x v="110"/>
    <x v="0"/>
  </r>
  <r>
    <n v="135"/>
    <d v="1997-05-01T00:00:00"/>
    <s v="Island Trading"/>
    <x v="3"/>
    <s v="London"/>
    <x v="4"/>
    <s v="Cordero Alice Springs"/>
    <x v="47"/>
    <x v="18"/>
    <x v="111"/>
    <x v="0"/>
  </r>
  <r>
    <n v="136"/>
    <d v="1997-05-01T00:00:00"/>
    <s v="Que Delícia"/>
    <x v="3"/>
    <s v="London"/>
    <x v="1"/>
    <s v="Cerveza Outback"/>
    <x v="48"/>
    <x v="24"/>
    <x v="112"/>
    <x v="0"/>
  </r>
  <r>
    <n v="137"/>
    <d v="1997-05-01T00:00:00"/>
    <s v="Island Trading"/>
    <x v="3"/>
    <s v="London"/>
    <x v="3"/>
    <s v="Queso Cabrales"/>
    <x v="2"/>
    <x v="7"/>
    <x v="113"/>
    <x v="0"/>
  </r>
  <r>
    <n v="138"/>
    <d v="1997-05-01T00:00:00"/>
    <s v="Que Delícia"/>
    <x v="3"/>
    <s v="London"/>
    <x v="2"/>
    <s v="Mermelada de Sir Rodney's"/>
    <x v="21"/>
    <x v="0"/>
    <x v="114"/>
    <x v="0"/>
  </r>
  <r>
    <n v="139"/>
    <d v="1997-05-08T00:00:00"/>
    <s v="QUICK-Stop"/>
    <x v="0"/>
    <s v="Córdova"/>
    <x v="3"/>
    <s v="Raclet de queso Courdavault"/>
    <x v="42"/>
    <x v="16"/>
    <x v="115"/>
    <x v="1"/>
  </r>
  <r>
    <n v="140"/>
    <d v="1997-05-09T00:00:00"/>
    <s v="Island Trading"/>
    <x v="3"/>
    <s v="London"/>
    <x v="0"/>
    <s v="Especias picantes de Luisiana"/>
    <x v="49"/>
    <x v="13"/>
    <x v="104"/>
    <x v="0"/>
  </r>
  <r>
    <n v="141"/>
    <d v="1997-05-09T00:00:00"/>
    <s v="Que Delícia"/>
    <x v="3"/>
    <s v="London"/>
    <x v="2"/>
    <s v="Chocolate blanco"/>
    <x v="12"/>
    <x v="0"/>
    <x v="116"/>
    <x v="0"/>
  </r>
  <r>
    <n v="142"/>
    <d v="1997-05-15T00:00:00"/>
    <s v="Island Trading"/>
    <x v="3"/>
    <s v="London"/>
    <x v="1"/>
    <s v="Cerveza Outback"/>
    <x v="22"/>
    <x v="25"/>
    <x v="117"/>
    <x v="0"/>
  </r>
  <r>
    <n v="143"/>
    <d v="1997-05-15T00:00:00"/>
    <s v="Wilman Kala"/>
    <x v="3"/>
    <s v="London"/>
    <x v="3"/>
    <s v="Queso Mozzarella Giovanni"/>
    <x v="31"/>
    <x v="9"/>
    <x v="118"/>
    <x v="0"/>
  </r>
  <r>
    <n v="144"/>
    <d v="1997-05-16T00:00:00"/>
    <s v="Que Delícia"/>
    <x v="3"/>
    <s v="London"/>
    <x v="3"/>
    <s v="Queso de cabra"/>
    <x v="40"/>
    <x v="0"/>
    <x v="119"/>
    <x v="0"/>
  </r>
  <r>
    <n v="145"/>
    <d v="1997-05-16T00:00:00"/>
    <s v="Island Trading"/>
    <x v="3"/>
    <s v="London"/>
    <x v="2"/>
    <s v="Chocolate blanco"/>
    <x v="18"/>
    <x v="22"/>
    <x v="120"/>
    <x v="0"/>
  </r>
  <r>
    <n v="146"/>
    <d v="1997-05-16T00:00:00"/>
    <s v="Que Delícia"/>
    <x v="3"/>
    <s v="London"/>
    <x v="2"/>
    <s v="Bollos de Sir Rodney's"/>
    <x v="8"/>
    <x v="0"/>
    <x v="121"/>
    <x v="0"/>
  </r>
  <r>
    <n v="147"/>
    <d v="1997-05-16T00:00:00"/>
    <s v="Island Trading"/>
    <x v="3"/>
    <s v="London"/>
    <x v="2"/>
    <s v="Regaliz"/>
    <x v="3"/>
    <x v="7"/>
    <x v="22"/>
    <x v="0"/>
  </r>
  <r>
    <n v="148"/>
    <d v="1997-05-19T00:00:00"/>
    <s v="Que Delícia"/>
    <x v="0"/>
    <s v="Córdova"/>
    <x v="1"/>
    <s v="Vino Côte de Blaye"/>
    <x v="30"/>
    <x v="8"/>
    <x v="122"/>
    <x v="1"/>
  </r>
  <r>
    <n v="149"/>
    <d v="1997-05-19T00:00:00"/>
    <s v="Que Delícia"/>
    <x v="1"/>
    <s v="Río de Janeiro"/>
    <x v="1"/>
    <s v="Refresco Guaraná Fantástica"/>
    <x v="9"/>
    <x v="1"/>
    <x v="123"/>
    <x v="1"/>
  </r>
  <r>
    <n v="150"/>
    <d v="1997-05-19T00:00:00"/>
    <s v="QUICK-Stop"/>
    <x v="1"/>
    <s v="Río de Janeiro"/>
    <x v="0"/>
    <s v="Salsa de pimiento picante de Luisiana"/>
    <x v="0"/>
    <x v="28"/>
    <x v="124"/>
    <x v="1"/>
  </r>
  <r>
    <n v="151"/>
    <d v="1997-05-23T00:00:00"/>
    <s v="Island Trading"/>
    <x v="3"/>
    <s v="London"/>
    <x v="3"/>
    <s v="Queso Mascarpone Fabioli"/>
    <x v="50"/>
    <x v="13"/>
    <x v="125"/>
    <x v="0"/>
  </r>
  <r>
    <n v="152"/>
    <d v="1997-05-23T00:00:00"/>
    <s v="Wilman Kala"/>
    <x v="3"/>
    <s v="London"/>
    <x v="0"/>
    <s v="Sirope de arce"/>
    <x v="38"/>
    <x v="27"/>
    <x v="102"/>
    <x v="0"/>
  </r>
  <r>
    <n v="153"/>
    <d v="1997-05-28T00:00:00"/>
    <s v="QUICK-Stop"/>
    <x v="2"/>
    <s v="Sevilla"/>
    <x v="4"/>
    <s v="Cordero Alice Springs"/>
    <x v="47"/>
    <x v="22"/>
    <x v="40"/>
    <x v="0"/>
  </r>
  <r>
    <n v="154"/>
    <d v="1997-05-28T00:00:00"/>
    <s v="Que Delícia"/>
    <x v="2"/>
    <s v="Sevilla"/>
    <x v="0"/>
    <s v="Sirope de arce"/>
    <x v="51"/>
    <x v="2"/>
    <x v="126"/>
    <x v="0"/>
  </r>
  <r>
    <n v="155"/>
    <d v="1997-05-28T00:00:00"/>
    <s v="Que Delícia"/>
    <x v="2"/>
    <s v="Sevilla"/>
    <x v="2"/>
    <s v="Pastas de té de chocolate"/>
    <x v="10"/>
    <x v="2"/>
    <x v="127"/>
    <x v="0"/>
  </r>
  <r>
    <n v="156"/>
    <d v="1997-05-28T00:00:00"/>
    <s v="QUICK-Stop"/>
    <x v="2"/>
    <s v="Sevilla"/>
    <x v="2"/>
    <s v="Bollos de Sir Rodney's"/>
    <x v="8"/>
    <x v="7"/>
    <x v="92"/>
    <x v="0"/>
  </r>
  <r>
    <n v="157"/>
    <d v="1997-06-04T00:00:00"/>
    <s v="Que Delícia"/>
    <x v="3"/>
    <s v="Colchester"/>
    <x v="4"/>
    <s v="Empanada de carne"/>
    <x v="6"/>
    <x v="24"/>
    <x v="128"/>
    <x v="0"/>
  </r>
  <r>
    <n v="158"/>
    <d v="1997-06-04T00:00:00"/>
    <s v="Que Delícia"/>
    <x v="3"/>
    <s v="Colchester"/>
    <x v="2"/>
    <s v="Chocolate blanco"/>
    <x v="1"/>
    <x v="5"/>
    <x v="129"/>
    <x v="0"/>
  </r>
  <r>
    <n v="159"/>
    <d v="1997-06-04T00:00:00"/>
    <s v="Wilman Kala"/>
    <x v="3"/>
    <s v="Colchester"/>
    <x v="3"/>
    <s v="Queso Cabrales"/>
    <x v="36"/>
    <x v="11"/>
    <x v="91"/>
    <x v="0"/>
  </r>
  <r>
    <n v="160"/>
    <d v="1997-06-04T00:00:00"/>
    <s v="Island Trading"/>
    <x v="3"/>
    <s v="Colchester"/>
    <x v="1"/>
    <s v="Cerveza Outback"/>
    <x v="22"/>
    <x v="26"/>
    <x v="103"/>
    <x v="0"/>
  </r>
  <r>
    <n v="161"/>
    <d v="1997-06-04T00:00:00"/>
    <s v="Wilman Kala"/>
    <x v="3"/>
    <s v="Colchester"/>
    <x v="2"/>
    <s v="Galletas Zaanse"/>
    <x v="37"/>
    <x v="18"/>
    <x v="130"/>
    <x v="0"/>
  </r>
  <r>
    <n v="162"/>
    <d v="1997-06-10T00:00:00"/>
    <s v="Island Trading"/>
    <x v="1"/>
    <s v="Río de Janeiro"/>
    <x v="4"/>
    <s v="Paté chino"/>
    <x v="36"/>
    <x v="20"/>
    <x v="131"/>
    <x v="0"/>
  </r>
  <r>
    <n v="163"/>
    <d v="1997-06-10T00:00:00"/>
    <s v="Wilman Kala"/>
    <x v="1"/>
    <s v="Río de Janeiro"/>
    <x v="4"/>
    <s v="Paté chino"/>
    <x v="38"/>
    <x v="18"/>
    <x v="132"/>
    <x v="0"/>
  </r>
  <r>
    <n v="164"/>
    <d v="1997-06-13T00:00:00"/>
    <s v="Que Delícia"/>
    <x v="2"/>
    <s v="Barcelona"/>
    <x v="2"/>
    <s v="Chocolate blanco"/>
    <x v="52"/>
    <x v="14"/>
    <x v="133"/>
    <x v="0"/>
  </r>
  <r>
    <n v="165"/>
    <d v="1997-06-24T00:00:00"/>
    <s v="Wilman Kala"/>
    <x v="3"/>
    <s v="London"/>
    <x v="1"/>
    <s v="Cerveza negra Steeleye"/>
    <x v="4"/>
    <x v="5"/>
    <x v="8"/>
    <x v="0"/>
  </r>
  <r>
    <n v="166"/>
    <d v="1997-06-24T00:00:00"/>
    <s v="Island Trading"/>
    <x v="3"/>
    <s v="London"/>
    <x v="0"/>
    <s v="Sirope de arce"/>
    <x v="11"/>
    <x v="7"/>
    <x v="134"/>
    <x v="0"/>
  </r>
  <r>
    <n v="167"/>
    <d v="1997-06-26T00:00:00"/>
    <s v="Wilman Kala"/>
    <x v="1"/>
    <s v="Sao Paulo"/>
    <x v="1"/>
    <s v="Cerveza Klosterbier Rhönbräu"/>
    <x v="25"/>
    <x v="16"/>
    <x v="38"/>
    <x v="1"/>
  </r>
  <r>
    <n v="168"/>
    <d v="1997-07-01T00:00:00"/>
    <s v="Que Delícia"/>
    <x v="1"/>
    <s v="Resende"/>
    <x v="2"/>
    <s v="Galletas Zaanse"/>
    <x v="37"/>
    <x v="0"/>
    <x v="66"/>
    <x v="1"/>
  </r>
  <r>
    <n v="169"/>
    <d v="1997-07-02T00:00:00"/>
    <s v="QUICK-Stop"/>
    <x v="1"/>
    <s v="Río de Janeiro"/>
    <x v="1"/>
    <s v="Cerveza negra Steeleye"/>
    <x v="4"/>
    <x v="5"/>
    <x v="8"/>
    <x v="1"/>
  </r>
  <r>
    <n v="170"/>
    <d v="1997-07-02T00:00:00"/>
    <s v="QUICK-Stop"/>
    <x v="1"/>
    <s v="Río de Janeiro"/>
    <x v="0"/>
    <s v="Salsa verde original Frankfurter"/>
    <x v="7"/>
    <x v="5"/>
    <x v="135"/>
    <x v="1"/>
  </r>
  <r>
    <n v="171"/>
    <d v="1997-07-15T00:00:00"/>
    <s v="QUICK-Stop"/>
    <x v="3"/>
    <s v="London"/>
    <x v="2"/>
    <s v="Tarta de azúcar"/>
    <x v="53"/>
    <x v="2"/>
    <x v="136"/>
    <x v="0"/>
  </r>
  <r>
    <n v="172"/>
    <d v="1997-07-22T00:00:00"/>
    <s v="QUICK-Stop"/>
    <x v="1"/>
    <s v="Sao Paulo"/>
    <x v="4"/>
    <s v="Paté chino"/>
    <x v="54"/>
    <x v="5"/>
    <x v="97"/>
    <x v="0"/>
  </r>
  <r>
    <n v="173"/>
    <d v="1997-07-22T00:00:00"/>
    <s v="QUICK-Stop"/>
    <x v="1"/>
    <s v="Sao Paulo"/>
    <x v="0"/>
    <s v="Especias Cajun del chef Anton"/>
    <x v="26"/>
    <x v="5"/>
    <x v="137"/>
    <x v="0"/>
  </r>
  <r>
    <n v="174"/>
    <d v="1997-07-22T00:00:00"/>
    <s v="Wilman Kala"/>
    <x v="1"/>
    <s v="Sao Paulo"/>
    <x v="2"/>
    <s v="Tarta de azúcar"/>
    <x v="53"/>
    <x v="2"/>
    <x v="136"/>
    <x v="0"/>
  </r>
  <r>
    <n v="175"/>
    <d v="1997-08-05T00:00:00"/>
    <s v="Wilman Kala"/>
    <x v="3"/>
    <s v="Cowes"/>
    <x v="1"/>
    <s v="Cerveza Outback"/>
    <x v="22"/>
    <x v="5"/>
    <x v="18"/>
    <x v="0"/>
  </r>
  <r>
    <n v="176"/>
    <d v="1997-08-05T00:00:00"/>
    <s v="QUICK-Stop"/>
    <x v="3"/>
    <s v="Cowes"/>
    <x v="3"/>
    <s v="Queso Cabrales"/>
    <x v="45"/>
    <x v="2"/>
    <x v="106"/>
    <x v="0"/>
  </r>
  <r>
    <n v="177"/>
    <d v="1997-08-05T00:00:00"/>
    <s v="Wilman Kala"/>
    <x v="3"/>
    <s v="Cowes"/>
    <x v="3"/>
    <s v="Crema de queso Fløtemys"/>
    <x v="29"/>
    <x v="0"/>
    <x v="138"/>
    <x v="0"/>
  </r>
  <r>
    <n v="178"/>
    <d v="1997-08-05T00:00:00"/>
    <s v="Island Trading"/>
    <x v="3"/>
    <s v="Cowes"/>
    <x v="2"/>
    <s v="Pastas de té de chocolate"/>
    <x v="10"/>
    <x v="14"/>
    <x v="101"/>
    <x v="0"/>
  </r>
  <r>
    <n v="179"/>
    <d v="1997-08-06T00:00:00"/>
    <s v="Island Trading"/>
    <x v="1"/>
    <s v="Río de Janeiro"/>
    <x v="1"/>
    <s v="Cerveza tibetana Barley"/>
    <x v="38"/>
    <x v="5"/>
    <x v="139"/>
    <x v="0"/>
  </r>
  <r>
    <n v="180"/>
    <d v="1997-08-06T00:00:00"/>
    <s v="QUICK-Stop"/>
    <x v="1"/>
    <s v="Río de Janeiro"/>
    <x v="2"/>
    <s v="Barras de pan de Escocia"/>
    <x v="5"/>
    <x v="24"/>
    <x v="140"/>
    <x v="0"/>
  </r>
  <r>
    <n v="181"/>
    <d v="1997-08-12T00:00:00"/>
    <s v="Wilman Kala"/>
    <x v="2"/>
    <s v="Sevilla"/>
    <x v="4"/>
    <s v="Salchicha Thüringer"/>
    <x v="19"/>
    <x v="5"/>
    <x v="141"/>
    <x v="0"/>
  </r>
  <r>
    <n v="182"/>
    <d v="1997-08-12T00:00:00"/>
    <s v="Que Delícia"/>
    <x v="2"/>
    <s v="Sevilla"/>
    <x v="4"/>
    <s v="Paté chino"/>
    <x v="16"/>
    <x v="12"/>
    <x v="19"/>
    <x v="0"/>
  </r>
  <r>
    <n v="183"/>
    <d v="1997-08-19T00:00:00"/>
    <s v="Wilman Kala"/>
    <x v="1"/>
    <s v="Sao Paulo"/>
    <x v="4"/>
    <s v="Paté chino"/>
    <x v="34"/>
    <x v="27"/>
    <x v="142"/>
    <x v="1"/>
  </r>
  <r>
    <n v="184"/>
    <d v="1997-08-19T00:00:00"/>
    <s v="Island Trading"/>
    <x v="1"/>
    <s v="Sao Paulo"/>
    <x v="3"/>
    <s v="Queso Cabrales"/>
    <x v="43"/>
    <x v="2"/>
    <x v="91"/>
    <x v="1"/>
  </r>
  <r>
    <n v="185"/>
    <d v="1997-08-19T00:00:00"/>
    <s v="QUICK-Stop"/>
    <x v="1"/>
    <s v="Sao Paulo"/>
    <x v="2"/>
    <s v="Chocolate blanco"/>
    <x v="35"/>
    <x v="18"/>
    <x v="143"/>
    <x v="1"/>
  </r>
  <r>
    <n v="186"/>
    <d v="1997-08-25T00:00:00"/>
    <s v="Wilman Kala"/>
    <x v="1"/>
    <s v="Resende"/>
    <x v="1"/>
    <s v="Café de Malasia"/>
    <x v="55"/>
    <x v="5"/>
    <x v="144"/>
    <x v="0"/>
  </r>
  <r>
    <n v="187"/>
    <d v="1997-08-25T00:00:00"/>
    <s v="Wilman Kala"/>
    <x v="1"/>
    <s v="Resende"/>
    <x v="1"/>
    <s v="Cerveza Outback"/>
    <x v="13"/>
    <x v="23"/>
    <x v="82"/>
    <x v="0"/>
  </r>
  <r>
    <n v="188"/>
    <d v="1997-08-26T00:00:00"/>
    <s v="Que Delícia"/>
    <x v="1"/>
    <s v="Río de Janeiro"/>
    <x v="3"/>
    <s v="Queso Cabrales"/>
    <x v="38"/>
    <x v="0"/>
    <x v="126"/>
    <x v="1"/>
  </r>
  <r>
    <n v="189"/>
    <d v="1997-08-26T00:00:00"/>
    <s v="QUICK-Stop"/>
    <x v="2"/>
    <s v="Madrid"/>
    <x v="1"/>
    <s v="Cerveza Outback"/>
    <x v="56"/>
    <x v="5"/>
    <x v="145"/>
    <x v="1"/>
  </r>
  <r>
    <n v="190"/>
    <d v="1997-08-27T00:00:00"/>
    <s v="QUICK-Stop"/>
    <x v="1"/>
    <s v="Río de Janeiro"/>
    <x v="1"/>
    <s v="Licor verde Chartreuse"/>
    <x v="4"/>
    <x v="5"/>
    <x v="8"/>
    <x v="0"/>
  </r>
  <r>
    <n v="191"/>
    <d v="1997-08-27T00:00:00"/>
    <s v="Wilman Kala"/>
    <x v="1"/>
    <s v="Río de Janeiro"/>
    <x v="2"/>
    <s v="Pastas de té de chocolate"/>
    <x v="10"/>
    <x v="11"/>
    <x v="146"/>
    <x v="0"/>
  </r>
  <r>
    <n v="192"/>
    <d v="1997-08-28T00:00:00"/>
    <s v="Que Delícia"/>
    <x v="1"/>
    <s v="Río de Janeiro"/>
    <x v="1"/>
    <s v="Refresco Guaraná Fantástica"/>
    <x v="9"/>
    <x v="0"/>
    <x v="64"/>
    <x v="0"/>
  </r>
  <r>
    <n v="193"/>
    <d v="1997-08-28T00:00:00"/>
    <s v="Que Delícia"/>
    <x v="1"/>
    <s v="Río de Janeiro"/>
    <x v="0"/>
    <s v="Sirope de arce"/>
    <x v="43"/>
    <x v="0"/>
    <x v="147"/>
    <x v="0"/>
  </r>
  <r>
    <n v="194"/>
    <d v="1997-08-29T00:00:00"/>
    <s v="Que Delícia"/>
    <x v="1"/>
    <s v="Sao Paulo"/>
    <x v="4"/>
    <s v="Empanada de cerdo"/>
    <x v="24"/>
    <x v="11"/>
    <x v="148"/>
    <x v="0"/>
  </r>
  <r>
    <n v="195"/>
    <d v="1997-08-29T00:00:00"/>
    <s v="QUICK-Stop"/>
    <x v="1"/>
    <s v="Sao Paulo"/>
    <x v="4"/>
    <s v="Empanada de carne"/>
    <x v="6"/>
    <x v="18"/>
    <x v="149"/>
    <x v="0"/>
  </r>
  <r>
    <n v="196"/>
    <d v="1997-08-29T00:00:00"/>
    <s v="Que Delícia"/>
    <x v="1"/>
    <s v="Sao Paulo"/>
    <x v="1"/>
    <s v="Cerveza Outback"/>
    <x v="12"/>
    <x v="11"/>
    <x v="150"/>
    <x v="0"/>
  </r>
  <r>
    <n v="197"/>
    <d v="1997-09-01T00:00:00"/>
    <s v="Wilman Kala"/>
    <x v="1"/>
    <s v="Campinas"/>
    <x v="1"/>
    <s v="Cerveza Outback"/>
    <x v="14"/>
    <x v="5"/>
    <x v="16"/>
    <x v="0"/>
  </r>
  <r>
    <n v="198"/>
    <d v="1997-09-01T00:00:00"/>
    <s v="QUICK-Stop"/>
    <x v="1"/>
    <s v="Campinas"/>
    <x v="0"/>
    <s v="Sirope de arce"/>
    <x v="12"/>
    <x v="10"/>
    <x v="151"/>
    <x v="0"/>
  </r>
  <r>
    <n v="199"/>
    <d v="1997-09-05T00:00:00"/>
    <s v="Wilman Kala"/>
    <x v="1"/>
    <s v="Sao Paulo"/>
    <x v="1"/>
    <s v="Cerveza Outback"/>
    <x v="22"/>
    <x v="3"/>
    <x v="69"/>
    <x v="0"/>
  </r>
  <r>
    <n v="200"/>
    <d v="1997-09-05T00:00:00"/>
    <s v="QUICK-Stop"/>
    <x v="1"/>
    <s v="Sao Paulo"/>
    <x v="3"/>
    <s v="Queso gorgonzola Telino"/>
    <x v="5"/>
    <x v="5"/>
    <x v="5"/>
    <x v="0"/>
  </r>
  <r>
    <n v="201"/>
    <d v="1997-09-05T00:00:00"/>
    <s v="QUICK-Stop"/>
    <x v="1"/>
    <s v="Sao Paulo"/>
    <x v="1"/>
    <s v="Cerveza Outback"/>
    <x v="23"/>
    <x v="13"/>
    <x v="152"/>
    <x v="0"/>
  </r>
  <r>
    <n v="202"/>
    <d v="1997-09-18T00:00:00"/>
    <s v="Island Trading"/>
    <x v="3"/>
    <s v="Cowes"/>
    <x v="0"/>
    <s v="Sirope de arce"/>
    <x v="45"/>
    <x v="14"/>
    <x v="103"/>
    <x v="0"/>
  </r>
  <r>
    <n v="203"/>
    <d v="1997-09-29T00:00:00"/>
    <s v="Wilman Kala"/>
    <x v="1"/>
    <s v="Campinas"/>
    <x v="1"/>
    <s v="Cerveza Outback"/>
    <x v="52"/>
    <x v="5"/>
    <x v="153"/>
    <x v="0"/>
  </r>
  <r>
    <n v="204"/>
    <d v="1997-09-29T00:00:00"/>
    <s v="Que Delícia"/>
    <x v="1"/>
    <s v="Campinas"/>
    <x v="2"/>
    <s v="Galletas Zaanse"/>
    <x v="37"/>
    <x v="0"/>
    <x v="66"/>
    <x v="0"/>
  </r>
  <r>
    <n v="205"/>
    <d v="1997-10-02T00:00:00"/>
    <s v="Que Delícia"/>
    <x v="1"/>
    <s v="Río de Janeiro"/>
    <x v="0"/>
    <s v="Salsa verde original Frankfurter"/>
    <x v="7"/>
    <x v="11"/>
    <x v="154"/>
    <x v="1"/>
  </r>
  <r>
    <n v="206"/>
    <d v="1997-10-02T00:00:00"/>
    <s v="QUICK-Stop"/>
    <x v="1"/>
    <s v="Río de Janeiro"/>
    <x v="4"/>
    <s v="Paté chino"/>
    <x v="34"/>
    <x v="5"/>
    <x v="62"/>
    <x v="1"/>
  </r>
  <r>
    <n v="207"/>
    <d v="1997-10-14T00:00:00"/>
    <s v="Que Delícia"/>
    <x v="1"/>
    <s v="Sao Paulo"/>
    <x v="1"/>
    <s v="Refresco Guaraná Fantástica"/>
    <x v="9"/>
    <x v="1"/>
    <x v="123"/>
    <x v="1"/>
  </r>
  <r>
    <n v="208"/>
    <d v="1997-10-14T00:00:00"/>
    <s v="Wilman Kala"/>
    <x v="1"/>
    <s v="Sao Paulo"/>
    <x v="0"/>
    <s v="Especias Cajun del chef Anton"/>
    <x v="26"/>
    <x v="7"/>
    <x v="155"/>
    <x v="1"/>
  </r>
  <r>
    <n v="209"/>
    <d v="1997-10-14T00:00:00"/>
    <s v="QUICK-Stop"/>
    <x v="1"/>
    <s v="Sao Paulo"/>
    <x v="2"/>
    <s v="Chocolate holandés"/>
    <x v="44"/>
    <x v="13"/>
    <x v="156"/>
    <x v="1"/>
  </r>
  <r>
    <n v="210"/>
    <d v="1997-10-16T00:00:00"/>
    <s v="Wilman Kala"/>
    <x v="3"/>
    <s v="Colchester"/>
    <x v="1"/>
    <s v="Cerveza Outback"/>
    <x v="22"/>
    <x v="29"/>
    <x v="157"/>
    <x v="0"/>
  </r>
  <r>
    <n v="211"/>
    <d v="1997-10-16T00:00:00"/>
    <s v="Que Delícia"/>
    <x v="3"/>
    <s v="Colchester"/>
    <x v="4"/>
    <s v="Paté chino"/>
    <x v="54"/>
    <x v="23"/>
    <x v="158"/>
    <x v="0"/>
  </r>
  <r>
    <n v="212"/>
    <d v="1997-10-16T00:00:00"/>
    <s v="Wilman Kala"/>
    <x v="3"/>
    <s v="Colchester"/>
    <x v="2"/>
    <s v="Chocolate blanco"/>
    <x v="11"/>
    <x v="3"/>
    <x v="159"/>
    <x v="0"/>
  </r>
  <r>
    <n v="213"/>
    <d v="1997-10-17T00:00:00"/>
    <s v="Wilman Kala"/>
    <x v="1"/>
    <s v="Campinas"/>
    <x v="0"/>
    <s v="Salsa de arándanos Northwoods"/>
    <x v="57"/>
    <x v="3"/>
    <x v="160"/>
    <x v="0"/>
  </r>
  <r>
    <n v="214"/>
    <d v="1997-10-17T00:00:00"/>
    <s v="Wilman Kala"/>
    <x v="1"/>
    <s v="Campinas"/>
    <x v="2"/>
    <s v="Chocolate blanco"/>
    <x v="1"/>
    <x v="29"/>
    <x v="161"/>
    <x v="0"/>
  </r>
  <r>
    <n v="215"/>
    <d v="1997-10-17T00:00:00"/>
    <s v="Que Delícia"/>
    <x v="1"/>
    <s v="Campinas"/>
    <x v="3"/>
    <s v="Camembert Pierrot"/>
    <x v="27"/>
    <x v="2"/>
    <x v="162"/>
    <x v="0"/>
  </r>
  <r>
    <n v="216"/>
    <d v="1997-10-24T00:00:00"/>
    <s v="Island Trading"/>
    <x v="0"/>
    <s v="Buenos Aires"/>
    <x v="0"/>
    <s v="Sirope de arce"/>
    <x v="51"/>
    <x v="2"/>
    <x v="126"/>
    <x v="0"/>
  </r>
  <r>
    <n v="217"/>
    <d v="1997-10-24T00:00:00"/>
    <s v="Que Delícia"/>
    <x v="0"/>
    <s v="Córdova"/>
    <x v="2"/>
    <s v="Bollos de Sir Rodney's"/>
    <x v="8"/>
    <x v="14"/>
    <x v="163"/>
    <x v="0"/>
  </r>
  <r>
    <n v="218"/>
    <d v="1997-10-28T00:00:00"/>
    <s v="Island Trading"/>
    <x v="1"/>
    <s v="Río de Janeiro"/>
    <x v="1"/>
    <s v="Cerveza negra Steeleye"/>
    <x v="4"/>
    <x v="23"/>
    <x v="164"/>
    <x v="0"/>
  </r>
  <r>
    <n v="219"/>
    <d v="1997-10-28T00:00:00"/>
    <s v="Wilman Kala"/>
    <x v="1"/>
    <s v="Río de Janeiro"/>
    <x v="3"/>
    <s v="Crema de queso Fløtemys"/>
    <x v="29"/>
    <x v="22"/>
    <x v="165"/>
    <x v="0"/>
  </r>
  <r>
    <n v="220"/>
    <d v="1997-10-31T00:00:00"/>
    <s v="Wilman Kala"/>
    <x v="1"/>
    <s v="Sao Paulo"/>
    <x v="4"/>
    <s v="Paté chino"/>
    <x v="54"/>
    <x v="7"/>
    <x v="166"/>
    <x v="0"/>
  </r>
  <r>
    <n v="221"/>
    <d v="1997-10-31T00:00:00"/>
    <s v="Que Delícia"/>
    <x v="1"/>
    <s v="Sao Paulo"/>
    <x v="4"/>
    <s v="Paté chino"/>
    <x v="36"/>
    <x v="8"/>
    <x v="167"/>
    <x v="0"/>
  </r>
  <r>
    <n v="222"/>
    <d v="1997-10-31T00:00:00"/>
    <s v="Island Trading"/>
    <x v="1"/>
    <s v="Sao Paulo"/>
    <x v="4"/>
    <s v="Paté chino"/>
    <x v="2"/>
    <x v="6"/>
    <x v="168"/>
    <x v="0"/>
  </r>
  <r>
    <n v="223"/>
    <d v="1997-11-03T00:00:00"/>
    <s v="Island Trading"/>
    <x v="3"/>
    <s v="London"/>
    <x v="3"/>
    <s v="Queso Cabrales"/>
    <x v="43"/>
    <x v="14"/>
    <x v="117"/>
    <x v="1"/>
  </r>
  <r>
    <n v="224"/>
    <d v="1997-11-04T00:00:00"/>
    <s v="Island Trading"/>
    <x v="1"/>
    <s v="Sao Paulo"/>
    <x v="4"/>
    <s v="Paté chino"/>
    <x v="54"/>
    <x v="6"/>
    <x v="169"/>
    <x v="0"/>
  </r>
  <r>
    <n v="225"/>
    <d v="1997-11-04T00:00:00"/>
    <s v="Island Trading"/>
    <x v="1"/>
    <s v="Sao Paulo"/>
    <x v="0"/>
    <s v="Sirope de arce"/>
    <x v="12"/>
    <x v="0"/>
    <x v="116"/>
    <x v="0"/>
  </r>
  <r>
    <n v="226"/>
    <d v="1997-11-04T00:00:00"/>
    <s v="Wilman Kala"/>
    <x v="1"/>
    <s v="Sao Paulo"/>
    <x v="4"/>
    <s v="Paté chino"/>
    <x v="23"/>
    <x v="7"/>
    <x v="170"/>
    <x v="0"/>
  </r>
  <r>
    <n v="227"/>
    <d v="1997-11-07T00:00:00"/>
    <s v="Que Delícia"/>
    <x v="1"/>
    <s v="Campinas"/>
    <x v="1"/>
    <s v="Licor Cloudberry"/>
    <x v="4"/>
    <x v="5"/>
    <x v="8"/>
    <x v="0"/>
  </r>
  <r>
    <n v="228"/>
    <d v="1997-11-07T00:00:00"/>
    <s v="Wilman Kala"/>
    <x v="1"/>
    <s v="Campinas"/>
    <x v="0"/>
    <s v="Mermelada de grosellas de la abuela"/>
    <x v="58"/>
    <x v="11"/>
    <x v="110"/>
    <x v="0"/>
  </r>
  <r>
    <n v="229"/>
    <d v="1997-11-07T00:00:00"/>
    <s v="Que Delícia"/>
    <x v="1"/>
    <s v="Campinas"/>
    <x v="3"/>
    <s v="Queso Cabrales"/>
    <x v="12"/>
    <x v="0"/>
    <x v="116"/>
    <x v="0"/>
  </r>
  <r>
    <n v="230"/>
    <d v="1997-11-20T00:00:00"/>
    <s v="QUICK-Stop"/>
    <x v="3"/>
    <s v="Cowes"/>
    <x v="1"/>
    <s v="Licor Cloudberry"/>
    <x v="4"/>
    <x v="2"/>
    <x v="15"/>
    <x v="0"/>
  </r>
  <r>
    <n v="231"/>
    <d v="1997-11-20T00:00:00"/>
    <s v="Wilman Kala"/>
    <x v="3"/>
    <s v="Cowes"/>
    <x v="2"/>
    <s v="Chocolate blanco"/>
    <x v="34"/>
    <x v="0"/>
    <x v="171"/>
    <x v="0"/>
  </r>
  <r>
    <n v="232"/>
    <d v="1997-11-20T00:00:00"/>
    <s v="Island Trading"/>
    <x v="3"/>
    <s v="Cowes"/>
    <x v="3"/>
    <s v="Raclet de queso Courdavault"/>
    <x v="42"/>
    <x v="7"/>
    <x v="172"/>
    <x v="0"/>
  </r>
  <r>
    <n v="233"/>
    <d v="1997-11-24T00:00:00"/>
    <s v="Island Trading"/>
    <x v="3"/>
    <s v="London"/>
    <x v="1"/>
    <s v="Té Dharamsala"/>
    <x v="4"/>
    <x v="22"/>
    <x v="166"/>
    <x v="0"/>
  </r>
  <r>
    <n v="234"/>
    <d v="1997-11-24T00:00:00"/>
    <s v="Wilman Kala"/>
    <x v="3"/>
    <s v="London"/>
    <x v="3"/>
    <s v="Queso Gudbrandsdals"/>
    <x v="28"/>
    <x v="26"/>
    <x v="36"/>
    <x v="0"/>
  </r>
  <r>
    <n v="235"/>
    <d v="1997-12-08T00:00:00"/>
    <s v="Island Trading"/>
    <x v="3"/>
    <s v="Colchester"/>
    <x v="3"/>
    <s v="Queso Cabrales"/>
    <x v="43"/>
    <x v="8"/>
    <x v="173"/>
    <x v="0"/>
  </r>
  <r>
    <n v="236"/>
    <d v="1997-12-08T00:00:00"/>
    <s v="Wilman Kala"/>
    <x v="3"/>
    <s v="Colchester"/>
    <x v="3"/>
    <s v="Queso gorgonzola Telino"/>
    <x v="5"/>
    <x v="16"/>
    <x v="174"/>
    <x v="0"/>
  </r>
  <r>
    <n v="237"/>
    <d v="1997-12-08T00:00:00"/>
    <s v="Island Trading"/>
    <x v="3"/>
    <s v="Colchester"/>
    <x v="3"/>
    <s v="Crema de queso Fløtemys"/>
    <x v="29"/>
    <x v="6"/>
    <x v="95"/>
    <x v="0"/>
  </r>
  <r>
    <n v="238"/>
    <d v="1997-12-09T00:00:00"/>
    <s v="Que Delícia"/>
    <x v="1"/>
    <s v="Río de Janeiro"/>
    <x v="3"/>
    <s v="Queso Cabrales"/>
    <x v="43"/>
    <x v="0"/>
    <x v="147"/>
    <x v="0"/>
  </r>
  <r>
    <n v="239"/>
    <d v="1997-12-15T00:00:00"/>
    <s v="Que Delícia"/>
    <x v="1"/>
    <s v="Campinas"/>
    <x v="4"/>
    <s v="Paté chino"/>
    <x v="14"/>
    <x v="5"/>
    <x v="16"/>
    <x v="0"/>
  </r>
  <r>
    <n v="240"/>
    <d v="1997-12-17T00:00:00"/>
    <s v="QUICK-Stop"/>
    <x v="0"/>
    <s v="Córdova"/>
    <x v="3"/>
    <s v="Queso gorgonzola Telino"/>
    <x v="5"/>
    <x v="9"/>
    <x v="175"/>
    <x v="0"/>
  </r>
  <r>
    <n v="241"/>
    <d v="1997-12-18T00:00:00"/>
    <s v="Wilman Kala"/>
    <x v="1"/>
    <s v="Río de Janeiro"/>
    <x v="1"/>
    <s v="Vino Côte de Blaye"/>
    <x v="30"/>
    <x v="14"/>
    <x v="176"/>
    <x v="0"/>
  </r>
  <r>
    <n v="242"/>
    <d v="1997-12-18T00:00:00"/>
    <s v="Wilman Kala"/>
    <x v="1"/>
    <s v="Río de Janeiro"/>
    <x v="3"/>
    <s v="Queso gorgonzola Telino"/>
    <x v="5"/>
    <x v="2"/>
    <x v="74"/>
    <x v="0"/>
  </r>
  <r>
    <n v="243"/>
    <d v="1997-12-19T00:00:00"/>
    <s v="Que Delícia"/>
    <x v="1"/>
    <s v="Sao Paulo"/>
    <x v="0"/>
    <s v="Salsa de arándanos Northwoods"/>
    <x v="57"/>
    <x v="11"/>
    <x v="177"/>
    <x v="1"/>
  </r>
  <r>
    <n v="244"/>
    <d v="1997-12-19T00:00:00"/>
    <s v="Island Trading"/>
    <x v="1"/>
    <s v="Sao Paulo"/>
    <x v="0"/>
    <s v="Sirope de arce"/>
    <x v="12"/>
    <x v="0"/>
    <x v="116"/>
    <x v="1"/>
  </r>
  <r>
    <n v="245"/>
    <d v="1997-12-22T00:00:00"/>
    <s v="QUICK-Stop"/>
    <x v="1"/>
    <s v="Campinas"/>
    <x v="1"/>
    <s v="Cerveza Outback"/>
    <x v="46"/>
    <x v="26"/>
    <x v="106"/>
    <x v="1"/>
  </r>
  <r>
    <n v="246"/>
    <d v="1997-12-22T00:00:00"/>
    <s v="Que Delícia"/>
    <x v="1"/>
    <s v="Campinas"/>
    <x v="0"/>
    <s v="Sirope de arce"/>
    <x v="34"/>
    <x v="5"/>
    <x v="62"/>
    <x v="1"/>
  </r>
  <r>
    <n v="247"/>
    <d v="1997-12-24T00:00:00"/>
    <s v="Wilman Kala"/>
    <x v="1"/>
    <s v="Río de Janeiro"/>
    <x v="4"/>
    <s v="Empanada de cerdo"/>
    <x v="24"/>
    <x v="7"/>
    <x v="178"/>
    <x v="1"/>
  </r>
  <r>
    <n v="248"/>
    <d v="1997-12-24T00:00:00"/>
    <s v="Wilman Kala"/>
    <x v="1"/>
    <s v="Río de Janeiro"/>
    <x v="4"/>
    <s v="Paté chino"/>
    <x v="39"/>
    <x v="0"/>
    <x v="179"/>
    <x v="1"/>
  </r>
  <r>
    <n v="249"/>
    <d v="1997-12-24T00:00:00"/>
    <s v="Island Trading"/>
    <x v="3"/>
    <s v="Colchester"/>
    <x v="1"/>
    <s v="Cerveza Outback"/>
    <x v="36"/>
    <x v="22"/>
    <x v="180"/>
    <x v="0"/>
  </r>
  <r>
    <n v="250"/>
    <d v="1997-12-24T00:00:00"/>
    <s v="Island Trading"/>
    <x v="3"/>
    <s v="Colchester"/>
    <x v="4"/>
    <s v="Paté chino"/>
    <x v="2"/>
    <x v="15"/>
    <x v="181"/>
    <x v="0"/>
  </r>
  <r>
    <n v="251"/>
    <d v="1997-12-26T00:00:00"/>
    <s v="QUICK-Stop"/>
    <x v="3"/>
    <s v="Cowes"/>
    <x v="3"/>
    <s v="Queso Mozzarella Giovanni"/>
    <x v="31"/>
    <x v="2"/>
    <x v="83"/>
    <x v="1"/>
  </r>
  <r>
    <n v="252"/>
    <d v="1997-12-26T00:00:00"/>
    <s v="Island Trading"/>
    <x v="3"/>
    <s v="Cowes"/>
    <x v="2"/>
    <s v="Tarta de azúcar"/>
    <x v="53"/>
    <x v="10"/>
    <x v="182"/>
    <x v="1"/>
  </r>
  <r>
    <n v="253"/>
    <d v="1997-12-26T00:00:00"/>
    <s v="Island Trading"/>
    <x v="3"/>
    <s v="London"/>
    <x v="4"/>
    <s v="Empanada de cerdo"/>
    <x v="24"/>
    <x v="25"/>
    <x v="183"/>
    <x v="0"/>
  </r>
  <r>
    <n v="254"/>
    <d v="1997-12-26T00:00:00"/>
    <s v="QUICK-Stop"/>
    <x v="3"/>
    <s v="London"/>
    <x v="2"/>
    <s v="Chocolate blanco"/>
    <x v="1"/>
    <x v="2"/>
    <x v="184"/>
    <x v="0"/>
  </r>
  <r>
    <n v="255"/>
    <d v="1997-12-26T00:00:00"/>
    <s v="Que Delícia"/>
    <x v="3"/>
    <s v="London"/>
    <x v="3"/>
    <s v="Queso Cabrales"/>
    <x v="43"/>
    <x v="16"/>
    <x v="185"/>
    <x v="0"/>
  </r>
  <r>
    <n v="256"/>
    <d v="1997-12-29T00:00:00"/>
    <s v="Wilman Kala"/>
    <x v="2"/>
    <s v="Madrid"/>
    <x v="4"/>
    <s v="Cordero Alice Springs"/>
    <x v="47"/>
    <x v="3"/>
    <x v="186"/>
    <x v="0"/>
  </r>
  <r>
    <n v="257"/>
    <d v="1997-12-29T00:00:00"/>
    <s v="Wilman Kala"/>
    <x v="2"/>
    <s v="Madrid"/>
    <x v="4"/>
    <s v="Salchicha Thüringer"/>
    <x v="19"/>
    <x v="5"/>
    <x v="141"/>
    <x v="0"/>
  </r>
  <r>
    <n v="258"/>
    <d v="1997-12-30T00:00:00"/>
    <s v="Que Delícia"/>
    <x v="1"/>
    <s v="Resende"/>
    <x v="3"/>
    <s v="Raclet de queso Courdavault"/>
    <x v="42"/>
    <x v="0"/>
    <x v="187"/>
    <x v="1"/>
  </r>
  <r>
    <n v="259"/>
    <d v="1997-12-30T00:00:00"/>
    <s v="Wilman Kala"/>
    <x v="1"/>
    <s v="Resende"/>
    <x v="2"/>
    <s v="Pastas de té de chocolate"/>
    <x v="10"/>
    <x v="13"/>
    <x v="188"/>
    <x v="1"/>
  </r>
  <r>
    <n v="260"/>
    <d v="1997-12-30T00:00:00"/>
    <s v="Que Delícia"/>
    <x v="1"/>
    <s v="Resende"/>
    <x v="2"/>
    <s v="Crema de chocolate y nueces NuNuCa"/>
    <x v="14"/>
    <x v="0"/>
    <x v="91"/>
    <x v="1"/>
  </r>
  <r>
    <n v="261"/>
    <d v="1997-12-30T00:00:00"/>
    <s v="Island Trading"/>
    <x v="3"/>
    <s v="London"/>
    <x v="4"/>
    <s v="Paté chino"/>
    <x v="32"/>
    <x v="13"/>
    <x v="189"/>
    <x v="0"/>
  </r>
  <r>
    <n v="262"/>
    <d v="1997-12-30T00:00:00"/>
    <s v="QUICK-Stop"/>
    <x v="3"/>
    <s v="London"/>
    <x v="4"/>
    <s v="Paté chino"/>
    <x v="52"/>
    <x v="28"/>
    <x v="190"/>
    <x v="0"/>
  </r>
  <r>
    <n v="263"/>
    <d v="1997-12-30T00:00:00"/>
    <s v="Wilman Kala"/>
    <x v="3"/>
    <s v="London"/>
    <x v="2"/>
    <s v="Regaliz"/>
    <x v="3"/>
    <x v="8"/>
    <x v="191"/>
    <x v="0"/>
  </r>
  <r>
    <n v="264"/>
    <d v="1998-01-01T00:00:00"/>
    <s v="Wilman Kala"/>
    <x v="1"/>
    <s v="Resende"/>
    <x v="3"/>
    <s v="Queso Cabrales"/>
    <x v="36"/>
    <x v="5"/>
    <x v="44"/>
    <x v="1"/>
  </r>
  <r>
    <n v="265"/>
    <d v="1998-01-05T00:00:00"/>
    <s v="Wilman Kala"/>
    <x v="1"/>
    <s v="Río de Janeiro"/>
    <x v="1"/>
    <s v="Cerveza tibetana Barley"/>
    <x v="38"/>
    <x v="6"/>
    <x v="192"/>
    <x v="1"/>
  </r>
  <r>
    <n v="266"/>
    <d v="1998-01-05T00:00:00"/>
    <s v="Que Delícia"/>
    <x v="1"/>
    <s v="Río de Janeiro"/>
    <x v="0"/>
    <s v="Sirope de arce"/>
    <x v="13"/>
    <x v="1"/>
    <x v="157"/>
    <x v="1"/>
  </r>
  <r>
    <n v="267"/>
    <d v="1998-01-07T00:00:00"/>
    <s v="Que Delícia"/>
    <x v="0"/>
    <s v="Buenos Aires"/>
    <x v="1"/>
    <s v="Cerveza Klosterbier Rhönbräu"/>
    <x v="25"/>
    <x v="5"/>
    <x v="133"/>
    <x v="0"/>
  </r>
  <r>
    <n v="268"/>
    <d v="1998-01-07T00:00:00"/>
    <s v="Island Trading"/>
    <x v="0"/>
    <s v="Córdova"/>
    <x v="1"/>
    <s v="Café de Malasia"/>
    <x v="55"/>
    <x v="25"/>
    <x v="193"/>
    <x v="0"/>
  </r>
  <r>
    <n v="269"/>
    <d v="1998-01-13T00:00:00"/>
    <s v="QUICK-Stop"/>
    <x v="0"/>
    <s v="Córdova"/>
    <x v="1"/>
    <s v="Vino Côte de Blaye"/>
    <x v="30"/>
    <x v="10"/>
    <x v="194"/>
    <x v="1"/>
  </r>
  <r>
    <n v="270"/>
    <d v="1998-01-13T00:00:00"/>
    <s v="Que Delícia"/>
    <x v="0"/>
    <s v="Córdova"/>
    <x v="2"/>
    <s v="Mermelada de Sir Rodney's"/>
    <x v="21"/>
    <x v="14"/>
    <x v="195"/>
    <x v="1"/>
  </r>
  <r>
    <n v="271"/>
    <d v="1998-01-13T00:00:00"/>
    <s v="Que Delícia"/>
    <x v="1"/>
    <s v="Sao Paulo"/>
    <x v="1"/>
    <s v="Licor verde Chartreuse"/>
    <x v="4"/>
    <x v="29"/>
    <x v="158"/>
    <x v="0"/>
  </r>
  <r>
    <n v="272"/>
    <d v="1998-01-13T00:00:00"/>
    <s v="Wilman Kala"/>
    <x v="1"/>
    <s v="Sao Paulo"/>
    <x v="0"/>
    <s v="Mermelada de grosellas de la abuela"/>
    <x v="58"/>
    <x v="7"/>
    <x v="121"/>
    <x v="0"/>
  </r>
  <r>
    <n v="273"/>
    <d v="1998-01-13T00:00:00"/>
    <s v="Que Delícia"/>
    <x v="1"/>
    <s v="Sao Paulo"/>
    <x v="3"/>
    <s v="Camembert Pierrot"/>
    <x v="27"/>
    <x v="11"/>
    <x v="196"/>
    <x v="0"/>
  </r>
  <r>
    <n v="274"/>
    <d v="1998-01-13T00:00:00"/>
    <s v="QUICK-Stop"/>
    <x v="1"/>
    <s v="Sao Paulo"/>
    <x v="2"/>
    <s v="Barras de pan de Escocia"/>
    <x v="5"/>
    <x v="13"/>
    <x v="18"/>
    <x v="0"/>
  </r>
  <r>
    <n v="275"/>
    <d v="1998-01-13T00:00:00"/>
    <s v="QUICK-Stop"/>
    <x v="3"/>
    <s v="Cowes"/>
    <x v="1"/>
    <s v="Cerveza tibetana Barley"/>
    <x v="38"/>
    <x v="2"/>
    <x v="81"/>
    <x v="1"/>
  </r>
  <r>
    <n v="276"/>
    <d v="1998-01-13T00:00:00"/>
    <s v="Wilman Kala"/>
    <x v="3"/>
    <s v="Cowes"/>
    <x v="0"/>
    <s v="Salsa de arándanos Northwoods"/>
    <x v="57"/>
    <x v="5"/>
    <x v="3"/>
    <x v="1"/>
  </r>
  <r>
    <n v="277"/>
    <d v="1998-01-13T00:00:00"/>
    <s v="Wilman Kala"/>
    <x v="3"/>
    <s v="Cowes"/>
    <x v="3"/>
    <s v="Camembert Pierrot"/>
    <x v="27"/>
    <x v="23"/>
    <x v="197"/>
    <x v="1"/>
  </r>
  <r>
    <n v="278"/>
    <d v="1998-01-13T00:00:00"/>
    <s v="Que Delícia"/>
    <x v="3"/>
    <s v="Cowes"/>
    <x v="3"/>
    <s v="Queso Cabrales"/>
    <x v="18"/>
    <x v="2"/>
    <x v="92"/>
    <x v="1"/>
  </r>
  <r>
    <n v="279"/>
    <d v="1998-01-15T00:00:00"/>
    <s v="Wilman Kala"/>
    <x v="1"/>
    <s v="Sao Paulo"/>
    <x v="4"/>
    <s v="Salchicha Thüringer"/>
    <x v="19"/>
    <x v="22"/>
    <x v="198"/>
    <x v="0"/>
  </r>
  <r>
    <n v="280"/>
    <d v="1998-01-15T00:00:00"/>
    <s v="QUICK-Stop"/>
    <x v="1"/>
    <s v="Sao Paulo"/>
    <x v="1"/>
    <s v="Cerveza Outback"/>
    <x v="12"/>
    <x v="5"/>
    <x v="199"/>
    <x v="0"/>
  </r>
  <r>
    <n v="281"/>
    <d v="1998-01-19T00:00:00"/>
    <s v="Island Trading"/>
    <x v="1"/>
    <s v="Sao Paulo"/>
    <x v="3"/>
    <s v="Queso Mozzarella Giovanni"/>
    <x v="31"/>
    <x v="0"/>
    <x v="200"/>
    <x v="0"/>
  </r>
  <r>
    <n v="282"/>
    <d v="1998-01-19T00:00:00"/>
    <s v="Que Delícia"/>
    <x v="1"/>
    <s v="Sao Paulo"/>
    <x v="1"/>
    <s v="Cerveza Outback"/>
    <x v="59"/>
    <x v="11"/>
    <x v="201"/>
    <x v="0"/>
  </r>
  <r>
    <n v="283"/>
    <d v="1998-01-23T00:00:00"/>
    <s v="Wilman Kala"/>
    <x v="3"/>
    <s v="London"/>
    <x v="4"/>
    <s v="Buey Mishi Kobe"/>
    <x v="60"/>
    <x v="26"/>
    <x v="202"/>
    <x v="0"/>
  </r>
  <r>
    <n v="284"/>
    <d v="1998-01-23T00:00:00"/>
    <s v="Island Trading"/>
    <x v="3"/>
    <s v="London"/>
    <x v="0"/>
    <s v="Mezcla Gumbo del chef Anton"/>
    <x v="20"/>
    <x v="11"/>
    <x v="203"/>
    <x v="0"/>
  </r>
  <r>
    <n v="285"/>
    <d v="1998-01-26T00:00:00"/>
    <s v="Wilman Kala"/>
    <x v="1"/>
    <s v="Río de Janeiro"/>
    <x v="1"/>
    <s v="Cerveza tibetana Barley"/>
    <x v="38"/>
    <x v="14"/>
    <x v="71"/>
    <x v="1"/>
  </r>
  <r>
    <n v="286"/>
    <d v="1998-01-26T00:00:00"/>
    <s v="Wilman Kala"/>
    <x v="1"/>
    <s v="Río de Janeiro"/>
    <x v="2"/>
    <s v="Chocolate blanco"/>
    <x v="11"/>
    <x v="2"/>
    <x v="204"/>
    <x v="1"/>
  </r>
  <r>
    <n v="287"/>
    <d v="1998-01-26T00:00:00"/>
    <s v="Island Trading"/>
    <x v="1"/>
    <s v="Río de Janeiro"/>
    <x v="3"/>
    <s v="Raclet de queso Courdavault"/>
    <x v="42"/>
    <x v="4"/>
    <x v="205"/>
    <x v="1"/>
  </r>
  <r>
    <n v="288"/>
    <d v="1998-01-26T00:00:00"/>
    <s v="Wilman Kala"/>
    <x v="1"/>
    <s v="Río de Janeiro"/>
    <x v="2"/>
    <s v="Crema de chocolate y nueces NuNuCa"/>
    <x v="14"/>
    <x v="2"/>
    <x v="44"/>
    <x v="1"/>
  </r>
  <r>
    <n v="289"/>
    <d v="1998-02-02T00:00:00"/>
    <s v="QUICK-Stop"/>
    <x v="3"/>
    <s v="Colchester"/>
    <x v="1"/>
    <s v="Cerveza Laughing Lumberjack"/>
    <x v="14"/>
    <x v="0"/>
    <x v="91"/>
    <x v="0"/>
  </r>
  <r>
    <n v="290"/>
    <d v="1998-02-02T00:00:00"/>
    <s v="Island Trading"/>
    <x v="3"/>
    <s v="Colchester"/>
    <x v="1"/>
    <s v="Cerveza negra Steeleye"/>
    <x v="4"/>
    <x v="8"/>
    <x v="11"/>
    <x v="0"/>
  </r>
  <r>
    <n v="291"/>
    <d v="1998-02-04T00:00:00"/>
    <s v="Que Delícia"/>
    <x v="1"/>
    <s v="Sao Paulo"/>
    <x v="1"/>
    <s v="Cerveza negra Steeleye"/>
    <x v="4"/>
    <x v="11"/>
    <x v="206"/>
    <x v="0"/>
  </r>
  <r>
    <n v="292"/>
    <d v="1998-02-04T00:00:00"/>
    <s v="Wilman Kala"/>
    <x v="1"/>
    <s v="Sao Paulo"/>
    <x v="2"/>
    <s v="Regaliz"/>
    <x v="3"/>
    <x v="4"/>
    <x v="207"/>
    <x v="0"/>
  </r>
  <r>
    <n v="293"/>
    <d v="1998-02-04T00:00:00"/>
    <s v="QUICK-Stop"/>
    <x v="1"/>
    <s v="Sao Paulo"/>
    <x v="2"/>
    <s v="Ositos de goma Gumbär"/>
    <x v="41"/>
    <x v="5"/>
    <x v="208"/>
    <x v="0"/>
  </r>
  <r>
    <n v="294"/>
    <d v="1998-02-04T00:00:00"/>
    <s v="Que Delícia"/>
    <x v="3"/>
    <s v="London"/>
    <x v="1"/>
    <s v="Té Dharamsala"/>
    <x v="4"/>
    <x v="3"/>
    <x v="209"/>
    <x v="1"/>
  </r>
  <r>
    <n v="295"/>
    <d v="1998-02-04T00:00:00"/>
    <s v="Que Delícia"/>
    <x v="3"/>
    <s v="London"/>
    <x v="4"/>
    <s v="Paté chino"/>
    <x v="45"/>
    <x v="16"/>
    <x v="34"/>
    <x v="1"/>
  </r>
  <r>
    <n v="296"/>
    <d v="1998-02-04T00:00:00"/>
    <s v="Island Trading"/>
    <x v="3"/>
    <s v="London"/>
    <x v="3"/>
    <s v="Queso Cabrales"/>
    <x v="43"/>
    <x v="2"/>
    <x v="91"/>
    <x v="1"/>
  </r>
  <r>
    <n v="297"/>
    <d v="1998-02-04T00:00:00"/>
    <s v="Wilman Kala"/>
    <x v="3"/>
    <s v="London"/>
    <x v="2"/>
    <s v="Barras de pan de Escocia"/>
    <x v="5"/>
    <x v="5"/>
    <x v="5"/>
    <x v="1"/>
  </r>
  <r>
    <n v="298"/>
    <d v="1998-02-05T00:00:00"/>
    <s v="Que Delícia"/>
    <x v="2"/>
    <s v="Sevilla"/>
    <x v="4"/>
    <s v="Paté chino"/>
    <x v="54"/>
    <x v="2"/>
    <x v="210"/>
    <x v="0"/>
  </r>
  <r>
    <n v="299"/>
    <d v="1998-02-05T00:00:00"/>
    <s v="Wilman Kala"/>
    <x v="2"/>
    <s v="Sevilla"/>
    <x v="0"/>
    <s v="Salsa de pimiento picante de Luisiana"/>
    <x v="0"/>
    <x v="23"/>
    <x v="211"/>
    <x v="0"/>
  </r>
  <r>
    <n v="300"/>
    <d v="1998-02-05T00:00:00"/>
    <s v="QUICK-Stop"/>
    <x v="2"/>
    <s v="Sevilla"/>
    <x v="0"/>
    <s v="Sirope de arce"/>
    <x v="16"/>
    <x v="0"/>
    <x v="212"/>
    <x v="0"/>
  </r>
  <r>
    <n v="301"/>
    <d v="1998-02-05T00:00:00"/>
    <s v="QUICK-Stop"/>
    <x v="2"/>
    <s v="Sevilla"/>
    <x v="2"/>
    <s v="Tarta de azúcar"/>
    <x v="53"/>
    <x v="5"/>
    <x v="213"/>
    <x v="0"/>
  </r>
  <r>
    <n v="302"/>
    <d v="1998-02-06T00:00:00"/>
    <s v="Que Delícia"/>
    <x v="2"/>
    <s v="Sevilla"/>
    <x v="0"/>
    <s v="Sirope de arce"/>
    <x v="52"/>
    <x v="2"/>
    <x v="214"/>
    <x v="0"/>
  </r>
  <r>
    <n v="303"/>
    <d v="1998-02-09T00:00:00"/>
    <s v="Island Trading"/>
    <x v="1"/>
    <s v="Río de Janeiro"/>
    <x v="1"/>
    <s v="Cerveza Outback"/>
    <x v="56"/>
    <x v="18"/>
    <x v="215"/>
    <x v="1"/>
  </r>
  <r>
    <n v="304"/>
    <d v="1998-02-09T00:00:00"/>
    <s v="Wilman Kala"/>
    <x v="1"/>
    <s v="Río de Janeiro"/>
    <x v="2"/>
    <s v="Postre de merengue Pavlova"/>
    <x v="15"/>
    <x v="11"/>
    <x v="216"/>
    <x v="1"/>
  </r>
  <r>
    <n v="305"/>
    <d v="1998-02-11T00:00:00"/>
    <s v="QUICK-Stop"/>
    <x v="0"/>
    <s v="Buenos Aires"/>
    <x v="1"/>
    <s v="Cerveza Outback"/>
    <x v="22"/>
    <x v="2"/>
    <x v="121"/>
    <x v="1"/>
  </r>
  <r>
    <n v="306"/>
    <d v="1998-02-13T00:00:00"/>
    <s v="QUICK-Stop"/>
    <x v="1"/>
    <s v="Río de Janeiro"/>
    <x v="0"/>
    <s v="Salsa verde original Frankfurter"/>
    <x v="7"/>
    <x v="3"/>
    <x v="217"/>
    <x v="1"/>
  </r>
  <r>
    <n v="307"/>
    <d v="1998-02-13T00:00:00"/>
    <s v="Que Delícia"/>
    <x v="1"/>
    <s v="Río de Janeiro"/>
    <x v="3"/>
    <s v="Queso gorgonzola Telino"/>
    <x v="5"/>
    <x v="1"/>
    <x v="218"/>
    <x v="1"/>
  </r>
  <r>
    <n v="308"/>
    <d v="1998-02-13T00:00:00"/>
    <s v="Island Trading"/>
    <x v="1"/>
    <s v="Río de Janeiro"/>
    <x v="0"/>
    <s v="Sirope de arce"/>
    <x v="52"/>
    <x v="20"/>
    <x v="219"/>
    <x v="1"/>
  </r>
  <r>
    <n v="309"/>
    <d v="1998-02-13T00:00:00"/>
    <s v="Wilman Kala"/>
    <x v="2"/>
    <s v="Barcelona"/>
    <x v="2"/>
    <s v="Crema de chocolate y nueces NuNuCa"/>
    <x v="14"/>
    <x v="14"/>
    <x v="220"/>
    <x v="0"/>
  </r>
  <r>
    <n v="310"/>
    <d v="1998-02-16T00:00:00"/>
    <s v="Wilman Kala"/>
    <x v="2"/>
    <s v="Sevilla"/>
    <x v="1"/>
    <s v="Cerveza tibetana Barley"/>
    <x v="38"/>
    <x v="5"/>
    <x v="139"/>
    <x v="0"/>
  </r>
  <r>
    <n v="311"/>
    <d v="1998-02-16T00:00:00"/>
    <s v="QUICK-Stop"/>
    <x v="2"/>
    <s v="Sevilla"/>
    <x v="2"/>
    <s v="Barras de pan de Escocia"/>
    <x v="5"/>
    <x v="24"/>
    <x v="140"/>
    <x v="0"/>
  </r>
  <r>
    <n v="312"/>
    <d v="1998-02-20T00:00:00"/>
    <s v="Wilman Kala"/>
    <x v="0"/>
    <s v="Córdova"/>
    <x v="3"/>
    <s v="Queso Cabrales"/>
    <x v="18"/>
    <x v="14"/>
    <x v="94"/>
    <x v="0"/>
  </r>
  <r>
    <n v="313"/>
    <d v="1998-02-20T00:00:00"/>
    <s v="Island Trading"/>
    <x v="1"/>
    <s v="Resende"/>
    <x v="1"/>
    <s v="Cerveza Outback"/>
    <x v="22"/>
    <x v="26"/>
    <x v="103"/>
    <x v="0"/>
  </r>
  <r>
    <n v="314"/>
    <d v="1998-02-24T00:00:00"/>
    <s v="Wilman Kala"/>
    <x v="1"/>
    <s v="Resende"/>
    <x v="1"/>
    <s v="Té Dharamsala"/>
    <x v="4"/>
    <x v="5"/>
    <x v="8"/>
    <x v="0"/>
  </r>
  <r>
    <n v="315"/>
    <d v="1998-02-24T00:00:00"/>
    <s v="Island Trading"/>
    <x v="1"/>
    <s v="Río de Janeiro"/>
    <x v="0"/>
    <s v="Salsa de pimiento picante de Luisiana"/>
    <x v="0"/>
    <x v="23"/>
    <x v="211"/>
    <x v="0"/>
  </r>
  <r>
    <n v="316"/>
    <d v="1998-02-24T00:00:00"/>
    <s v="QUICK-Stop"/>
    <x v="1"/>
    <s v="Río de Janeiro"/>
    <x v="0"/>
    <s v="Sirope de arce"/>
    <x v="18"/>
    <x v="3"/>
    <x v="210"/>
    <x v="0"/>
  </r>
  <r>
    <n v="317"/>
    <d v="1998-02-24T00:00:00"/>
    <s v="QUICK-Stop"/>
    <x v="1"/>
    <s v="Río de Janeiro"/>
    <x v="2"/>
    <s v="Barras de pan de Escocia"/>
    <x v="5"/>
    <x v="5"/>
    <x v="5"/>
    <x v="0"/>
  </r>
  <r>
    <n v="318"/>
    <d v="1998-02-26T00:00:00"/>
    <s v="Que Delícia"/>
    <x v="1"/>
    <s v="Sao Paulo"/>
    <x v="0"/>
    <s v="Especias Cajun del chef Anton"/>
    <x v="26"/>
    <x v="11"/>
    <x v="221"/>
    <x v="1"/>
  </r>
  <r>
    <n v="319"/>
    <d v="1998-02-26T00:00:00"/>
    <s v="Que Delícia"/>
    <x v="1"/>
    <s v="Sao Paulo"/>
    <x v="3"/>
    <s v="Queso de cabra"/>
    <x v="40"/>
    <x v="3"/>
    <x v="222"/>
    <x v="1"/>
  </r>
  <r>
    <n v="320"/>
    <d v="1998-02-26T00:00:00"/>
    <s v="Island Trading"/>
    <x v="1"/>
    <s v="Sao Paulo"/>
    <x v="0"/>
    <s v="Sirope de arce"/>
    <x v="59"/>
    <x v="0"/>
    <x v="223"/>
    <x v="1"/>
  </r>
  <r>
    <n v="321"/>
    <d v="1998-02-26T00:00:00"/>
    <s v="QUICK-Stop"/>
    <x v="2"/>
    <s v="Sevilla"/>
    <x v="1"/>
    <s v="Cerveza Laughing Lumberjack"/>
    <x v="14"/>
    <x v="0"/>
    <x v="91"/>
    <x v="1"/>
  </r>
  <r>
    <n v="322"/>
    <d v="1998-02-26T00:00:00"/>
    <s v="Que Delícia"/>
    <x v="2"/>
    <s v="Sevilla"/>
    <x v="1"/>
    <s v="Té Dharamsala"/>
    <x v="4"/>
    <x v="2"/>
    <x v="15"/>
    <x v="1"/>
  </r>
  <r>
    <n v="323"/>
    <d v="1998-02-26T00:00:00"/>
    <s v="QUICK-Stop"/>
    <x v="2"/>
    <s v="Sevilla"/>
    <x v="4"/>
    <s v="Cordero Alice Springs"/>
    <x v="47"/>
    <x v="6"/>
    <x v="112"/>
    <x v="1"/>
  </r>
  <r>
    <n v="324"/>
    <d v="1998-02-27T00:00:00"/>
    <s v="Wilman Kala"/>
    <x v="0"/>
    <s v="Buenos Aires"/>
    <x v="3"/>
    <s v="Queso Cabrales"/>
    <x v="11"/>
    <x v="19"/>
    <x v="186"/>
    <x v="0"/>
  </r>
  <r>
    <n v="325"/>
    <d v="1998-02-27T00:00:00"/>
    <s v="Wilman Kala"/>
    <x v="0"/>
    <s v="Córdova"/>
    <x v="3"/>
    <s v="Queso Mascarpone Fabioli"/>
    <x v="50"/>
    <x v="7"/>
    <x v="224"/>
    <x v="0"/>
  </r>
  <r>
    <n v="326"/>
    <d v="1998-02-27T00:00:00"/>
    <s v="Wilman Kala"/>
    <x v="0"/>
    <s v="Córdova"/>
    <x v="2"/>
    <s v="Postre de merengue Pavlova"/>
    <x v="15"/>
    <x v="7"/>
    <x v="225"/>
    <x v="0"/>
  </r>
  <r>
    <n v="327"/>
    <d v="1998-02-27T00:00:00"/>
    <s v="QUICK-Stop"/>
    <x v="1"/>
    <s v="Sao Paulo"/>
    <x v="3"/>
    <s v="Crema de queso Fløtemys"/>
    <x v="29"/>
    <x v="18"/>
    <x v="226"/>
    <x v="1"/>
  </r>
  <r>
    <n v="328"/>
    <d v="1998-03-02T00:00:00"/>
    <s v="Que Delícia"/>
    <x v="2"/>
    <s v="Madrid"/>
    <x v="3"/>
    <s v="Camembert Pierrot"/>
    <x v="27"/>
    <x v="2"/>
    <x v="162"/>
    <x v="0"/>
  </r>
  <r>
    <n v="329"/>
    <d v="1998-03-02T00:00:00"/>
    <s v="Island Trading"/>
    <x v="2"/>
    <s v="Madrid"/>
    <x v="1"/>
    <s v="Cerveza Outback"/>
    <x v="12"/>
    <x v="9"/>
    <x v="227"/>
    <x v="0"/>
  </r>
  <r>
    <n v="330"/>
    <d v="1998-03-03T00:00:00"/>
    <s v="QUICK-Stop"/>
    <x v="1"/>
    <s v="Río de Janeiro"/>
    <x v="1"/>
    <s v="Refresco Guaraná Fantástica"/>
    <x v="9"/>
    <x v="1"/>
    <x v="123"/>
    <x v="0"/>
  </r>
  <r>
    <n v="331"/>
    <d v="1998-03-03T00:00:00"/>
    <s v="Que Delícia"/>
    <x v="1"/>
    <s v="Río de Janeiro"/>
    <x v="4"/>
    <s v="Cordero Alice Springs"/>
    <x v="47"/>
    <x v="0"/>
    <x v="228"/>
    <x v="0"/>
  </r>
  <r>
    <n v="332"/>
    <d v="1998-03-03T00:00:00"/>
    <s v="Que Delícia"/>
    <x v="3"/>
    <s v="Colchester"/>
    <x v="2"/>
    <s v="Chocolate blanco"/>
    <x v="35"/>
    <x v="13"/>
    <x v="154"/>
    <x v="0"/>
  </r>
  <r>
    <n v="333"/>
    <d v="1998-03-04T00:00:00"/>
    <s v="Wilman Kala"/>
    <x v="1"/>
    <s v="Río de Janeiro"/>
    <x v="3"/>
    <s v="Queso Cabrales"/>
    <x v="36"/>
    <x v="6"/>
    <x v="173"/>
    <x v="1"/>
  </r>
  <r>
    <n v="334"/>
    <d v="1998-03-04T00:00:00"/>
    <s v="Wilman Kala"/>
    <x v="1"/>
    <s v="Río de Janeiro"/>
    <x v="4"/>
    <s v="Paté chino"/>
    <x v="38"/>
    <x v="18"/>
    <x v="132"/>
    <x v="1"/>
  </r>
  <r>
    <n v="335"/>
    <d v="1998-03-05T00:00:00"/>
    <s v="Que Delícia"/>
    <x v="2"/>
    <s v="Barcelona"/>
    <x v="1"/>
    <s v="Licor Cloudberry"/>
    <x v="4"/>
    <x v="14"/>
    <x v="106"/>
    <x v="1"/>
  </r>
  <r>
    <n v="336"/>
    <d v="1998-03-05T00:00:00"/>
    <s v="Que Delícia"/>
    <x v="2"/>
    <s v="Barcelona"/>
    <x v="2"/>
    <s v="Galletas Zaanse"/>
    <x v="37"/>
    <x v="14"/>
    <x v="229"/>
    <x v="1"/>
  </r>
  <r>
    <n v="337"/>
    <d v="1998-03-06T00:00:00"/>
    <s v="Island Trading"/>
    <x v="3"/>
    <s v="Cowes"/>
    <x v="4"/>
    <s v="Empanada de carne"/>
    <x v="6"/>
    <x v="10"/>
    <x v="230"/>
    <x v="0"/>
  </r>
  <r>
    <n v="338"/>
    <d v="1998-03-06T00:00:00"/>
    <s v="Wilman Kala"/>
    <x v="3"/>
    <s v="Cowes"/>
    <x v="0"/>
    <s v="Sirope de arce"/>
    <x v="51"/>
    <x v="11"/>
    <x v="231"/>
    <x v="0"/>
  </r>
  <r>
    <n v="339"/>
    <d v="1998-03-09T00:00:00"/>
    <s v="Wilman Kala"/>
    <x v="1"/>
    <s v="Resende"/>
    <x v="1"/>
    <s v="Té Dharamsala"/>
    <x v="4"/>
    <x v="23"/>
    <x v="164"/>
    <x v="0"/>
  </r>
  <r>
    <n v="340"/>
    <d v="1998-03-09T00:00:00"/>
    <s v="QUICK-Stop"/>
    <x v="1"/>
    <s v="Resende"/>
    <x v="2"/>
    <s v="Chocolate blanco"/>
    <x v="45"/>
    <x v="22"/>
    <x v="11"/>
    <x v="0"/>
  </r>
  <r>
    <n v="341"/>
    <d v="1998-03-09T00:00:00"/>
    <s v="QUICK-Stop"/>
    <x v="1"/>
    <s v="Resende"/>
    <x v="4"/>
    <s v="Paté chino"/>
    <x v="56"/>
    <x v="8"/>
    <x v="5"/>
    <x v="0"/>
  </r>
  <r>
    <n v="342"/>
    <d v="1998-03-10T00:00:00"/>
    <s v="Wilman Kala"/>
    <x v="0"/>
    <s v="Buenos Aires"/>
    <x v="1"/>
    <s v="Chop de Cerveza Sasquatch"/>
    <x v="14"/>
    <x v="5"/>
    <x v="16"/>
    <x v="0"/>
  </r>
  <r>
    <n v="343"/>
    <d v="1998-03-10T00:00:00"/>
    <s v="Island Trading"/>
    <x v="0"/>
    <s v="Buenos Aires"/>
    <x v="3"/>
    <s v="Queso Cabrales"/>
    <x v="32"/>
    <x v="22"/>
    <x v="232"/>
    <x v="0"/>
  </r>
  <r>
    <n v="344"/>
    <d v="1998-03-11T00:00:00"/>
    <s v="Wilman Kala"/>
    <x v="3"/>
    <s v="London"/>
    <x v="0"/>
    <s v="Sirope de arce"/>
    <x v="43"/>
    <x v="23"/>
    <x v="233"/>
    <x v="0"/>
  </r>
  <r>
    <n v="345"/>
    <d v="1998-03-11T00:00:00"/>
    <s v="QUICK-Stop"/>
    <x v="3"/>
    <s v="London"/>
    <x v="0"/>
    <s v="Sirope de arce"/>
    <x v="18"/>
    <x v="0"/>
    <x v="106"/>
    <x v="0"/>
  </r>
  <r>
    <n v="346"/>
    <d v="1998-03-11T00:00:00"/>
    <s v="QUICK-Stop"/>
    <x v="3"/>
    <s v="London"/>
    <x v="4"/>
    <s v="Paté chino"/>
    <x v="13"/>
    <x v="0"/>
    <x v="15"/>
    <x v="0"/>
  </r>
  <r>
    <n v="347"/>
    <d v="1998-03-13T00:00:00"/>
    <s v="QUICK-Stop"/>
    <x v="2"/>
    <s v="Sevilla"/>
    <x v="4"/>
    <s v="Paté chino"/>
    <x v="54"/>
    <x v="8"/>
    <x v="234"/>
    <x v="0"/>
  </r>
  <r>
    <n v="348"/>
    <d v="1998-03-13T00:00:00"/>
    <s v="Wilman Kala"/>
    <x v="2"/>
    <s v="Sevilla"/>
    <x v="2"/>
    <s v="Chocolate blanco"/>
    <x v="1"/>
    <x v="3"/>
    <x v="235"/>
    <x v="0"/>
  </r>
  <r>
    <n v="349"/>
    <d v="1998-03-13T00:00:00"/>
    <s v="QUICK-Stop"/>
    <x v="2"/>
    <s v="Sevilla"/>
    <x v="2"/>
    <s v="Chocolate blanco"/>
    <x v="35"/>
    <x v="12"/>
    <x v="236"/>
    <x v="0"/>
  </r>
  <r>
    <n v="350"/>
    <d v="1998-03-13T00:00:00"/>
    <s v="Island Trading"/>
    <x v="3"/>
    <s v="London"/>
    <x v="3"/>
    <s v="Raclet de queso Courdavault"/>
    <x v="42"/>
    <x v="8"/>
    <x v="108"/>
    <x v="0"/>
  </r>
  <r>
    <n v="351"/>
    <d v="1998-03-16T00:00:00"/>
    <s v="Wilman Kala"/>
    <x v="3"/>
    <s v="Colchester"/>
    <x v="3"/>
    <s v="Queso gorgonzola Telino"/>
    <x v="5"/>
    <x v="16"/>
    <x v="174"/>
    <x v="0"/>
  </r>
  <r>
    <n v="352"/>
    <d v="1998-03-16T00:00:00"/>
    <s v="Wilman Kala"/>
    <x v="3"/>
    <s v="Colchester"/>
    <x v="2"/>
    <s v="Mermelada de Sir Rodney's"/>
    <x v="21"/>
    <x v="16"/>
    <x v="237"/>
    <x v="0"/>
  </r>
  <r>
    <n v="353"/>
    <d v="1998-03-18T00:00:00"/>
    <s v="Que Delícia"/>
    <x v="0"/>
    <s v="Buenos Aires"/>
    <x v="0"/>
    <s v="Mezcla Gumbo del chef Anton"/>
    <x v="20"/>
    <x v="5"/>
    <x v="24"/>
    <x v="0"/>
  </r>
  <r>
    <n v="354"/>
    <d v="1998-03-18T00:00:00"/>
    <s v="Wilman Kala"/>
    <x v="0"/>
    <s v="Córdova"/>
    <x v="4"/>
    <s v="Paté chino"/>
    <x v="46"/>
    <x v="7"/>
    <x v="15"/>
    <x v="0"/>
  </r>
  <r>
    <n v="355"/>
    <d v="1998-03-18T00:00:00"/>
    <s v="Que Delícia"/>
    <x v="0"/>
    <s v="Córdova"/>
    <x v="3"/>
    <s v="Queso Mozzarella Giovanni"/>
    <x v="31"/>
    <x v="14"/>
    <x v="238"/>
    <x v="0"/>
  </r>
  <r>
    <n v="356"/>
    <d v="1998-03-18T00:00:00"/>
    <s v="Wilman Kala"/>
    <x v="1"/>
    <s v="Campinas"/>
    <x v="1"/>
    <s v="Cerveza Klosterbier Rhönbräu"/>
    <x v="25"/>
    <x v="5"/>
    <x v="133"/>
    <x v="0"/>
  </r>
  <r>
    <n v="357"/>
    <d v="1998-03-19T00:00:00"/>
    <s v="Wilman Kala"/>
    <x v="0"/>
    <s v="Buenos Aires"/>
    <x v="1"/>
    <s v="Licor Cloudberry"/>
    <x v="4"/>
    <x v="27"/>
    <x v="50"/>
    <x v="1"/>
  </r>
  <r>
    <n v="358"/>
    <d v="1998-03-19T00:00:00"/>
    <s v="Que Delícia"/>
    <x v="1"/>
    <s v="Sao Paulo"/>
    <x v="0"/>
    <s v="Sirope de arce"/>
    <x v="36"/>
    <x v="7"/>
    <x v="107"/>
    <x v="1"/>
  </r>
  <r>
    <n v="359"/>
    <d v="1998-03-23T00:00:00"/>
    <s v="Wilman Kala"/>
    <x v="1"/>
    <s v="Sao Paulo"/>
    <x v="4"/>
    <s v="Paté chino"/>
    <x v="13"/>
    <x v="12"/>
    <x v="36"/>
    <x v="0"/>
  </r>
  <r>
    <n v="360"/>
    <d v="1998-03-24T00:00:00"/>
    <s v="Wilman Kala"/>
    <x v="2"/>
    <s v="Madrid"/>
    <x v="0"/>
    <s v="Sirope de arce"/>
    <x v="36"/>
    <x v="3"/>
    <x v="16"/>
    <x v="1"/>
  </r>
  <r>
    <n v="361"/>
    <d v="1998-03-27T00:00:00"/>
    <s v="Island Trading"/>
    <x v="2"/>
    <s v="Barcelona"/>
    <x v="1"/>
    <s v="Vino Côte de Blaye"/>
    <x v="30"/>
    <x v="27"/>
    <x v="239"/>
    <x v="0"/>
  </r>
  <r>
    <n v="362"/>
    <d v="1998-03-30T00:00:00"/>
    <s v="Island Trading"/>
    <x v="0"/>
    <s v="Buenos Aires"/>
    <x v="1"/>
    <s v="Licor Cloudberry"/>
    <x v="4"/>
    <x v="2"/>
    <x v="15"/>
    <x v="0"/>
  </r>
  <r>
    <n v="363"/>
    <d v="1998-03-30T00:00:00"/>
    <s v="Que Delícia"/>
    <x v="0"/>
    <s v="Buenos Aires"/>
    <x v="0"/>
    <s v="Salsa verde original Frankfurter"/>
    <x v="7"/>
    <x v="0"/>
    <x v="204"/>
    <x v="0"/>
  </r>
  <r>
    <n v="364"/>
    <d v="1998-03-30T00:00:00"/>
    <s v="Wilman Kala"/>
    <x v="0"/>
    <s v="Buenos Aires"/>
    <x v="3"/>
    <s v="Queso Cabrales"/>
    <x v="43"/>
    <x v="11"/>
    <x v="67"/>
    <x v="0"/>
  </r>
  <r>
    <n v="365"/>
    <d v="1998-03-30T00:00:00"/>
    <s v="Que Delícia"/>
    <x v="0"/>
    <s v="Buenos Aires"/>
    <x v="2"/>
    <s v="Mermelada de Sir Rodney's"/>
    <x v="21"/>
    <x v="0"/>
    <x v="114"/>
    <x v="0"/>
  </r>
  <r>
    <n v="366"/>
    <d v="1998-03-31T00:00:00"/>
    <s v="Island Trading"/>
    <x v="1"/>
    <s v="Río de Janeiro"/>
    <x v="0"/>
    <s v="Mermelada de grosellas de la abuela"/>
    <x v="58"/>
    <x v="3"/>
    <x v="240"/>
    <x v="1"/>
  </r>
  <r>
    <n v="367"/>
    <d v="1998-03-31T00:00:00"/>
    <s v="Wilman Kala"/>
    <x v="1"/>
    <s v="Río de Janeiro"/>
    <x v="3"/>
    <s v="Queso Cabrales"/>
    <x v="43"/>
    <x v="0"/>
    <x v="147"/>
    <x v="1"/>
  </r>
  <r>
    <n v="368"/>
    <d v="1998-03-31T00:00:00"/>
    <s v="Wilman Kala"/>
    <x v="1"/>
    <s v="Río de Janeiro"/>
    <x v="2"/>
    <s v="Chocolate blanco"/>
    <x v="2"/>
    <x v="8"/>
    <x v="241"/>
    <x v="1"/>
  </r>
  <r>
    <n v="369"/>
    <d v="1998-03-31T00:00:00"/>
    <s v="Wilman Kala"/>
    <x v="3"/>
    <s v="Colchester"/>
    <x v="3"/>
    <s v="Queso Cabrales"/>
    <x v="46"/>
    <x v="27"/>
    <x v="242"/>
    <x v="1"/>
  </r>
  <r>
    <n v="370"/>
    <d v="1998-03-31T00:00:00"/>
    <s v="Island Trading"/>
    <x v="3"/>
    <s v="London"/>
    <x v="1"/>
    <s v="Café de Malasia"/>
    <x v="55"/>
    <x v="7"/>
    <x v="146"/>
    <x v="1"/>
  </r>
  <r>
    <n v="371"/>
    <d v="1998-03-31T00:00:00"/>
    <s v="Que Delícia"/>
    <x v="3"/>
    <s v="London"/>
    <x v="3"/>
    <s v="Queso Mozzarella Giovanni"/>
    <x v="31"/>
    <x v="5"/>
    <x v="243"/>
    <x v="1"/>
  </r>
  <r>
    <n v="372"/>
    <d v="1998-04-08T00:00:00"/>
    <s v="QUICK-Stop"/>
    <x v="2"/>
    <s v="Sevilla"/>
    <x v="1"/>
    <s v="Refresco Guaraná Fantástica"/>
    <x v="9"/>
    <x v="6"/>
    <x v="109"/>
    <x v="1"/>
  </r>
  <r>
    <n v="373"/>
    <d v="1998-04-08T00:00:00"/>
    <s v="Que Delícia"/>
    <x v="2"/>
    <s v="Sevilla"/>
    <x v="3"/>
    <s v="Camembert Pierrot"/>
    <x v="27"/>
    <x v="12"/>
    <x v="156"/>
    <x v="1"/>
  </r>
  <r>
    <n v="374"/>
    <d v="1998-04-08T00:00:00"/>
    <s v="QUICK-Stop"/>
    <x v="2"/>
    <s v="Sevilla"/>
    <x v="3"/>
    <s v="Queso Cabrales"/>
    <x v="38"/>
    <x v="24"/>
    <x v="244"/>
    <x v="1"/>
  </r>
  <r>
    <n v="375"/>
    <d v="1998-04-09T00:00:00"/>
    <s v="Que Delícia"/>
    <x v="2"/>
    <s v="Madrid"/>
    <x v="1"/>
    <s v="Cerveza Outback"/>
    <x v="45"/>
    <x v="2"/>
    <x v="106"/>
    <x v="1"/>
  </r>
  <r>
    <n v="376"/>
    <d v="1998-04-09T00:00:00"/>
    <s v="QUICK-Stop"/>
    <x v="2"/>
    <s v="Madrid"/>
    <x v="2"/>
    <s v="Chocolate blanco"/>
    <x v="14"/>
    <x v="8"/>
    <x v="180"/>
    <x v="1"/>
  </r>
  <r>
    <n v="377"/>
    <d v="1998-04-09T00:00:00"/>
    <s v="Que Delícia"/>
    <x v="2"/>
    <s v="Madrid"/>
    <x v="3"/>
    <s v="Queso Cabrales"/>
    <x v="37"/>
    <x v="5"/>
    <x v="81"/>
    <x v="1"/>
  </r>
  <r>
    <n v="378"/>
    <d v="1998-04-09T00:00:00"/>
    <s v="Island Trading"/>
    <x v="2"/>
    <s v="Madrid"/>
    <x v="2"/>
    <s v="Barras de pan de Escocia"/>
    <x v="5"/>
    <x v="10"/>
    <x v="245"/>
    <x v="1"/>
  </r>
  <r>
    <n v="379"/>
    <d v="1998-04-10T00:00:00"/>
    <s v="Que Delícia"/>
    <x v="3"/>
    <s v="Colchester"/>
    <x v="3"/>
    <s v="Queso gorgonzola Telino"/>
    <x v="5"/>
    <x v="0"/>
    <x v="30"/>
    <x v="0"/>
  </r>
  <r>
    <n v="380"/>
    <d v="1998-04-10T00:00:00"/>
    <s v="Que Delícia"/>
    <x v="3"/>
    <s v="Colchester"/>
    <x v="0"/>
    <s v="Sirope de arce"/>
    <x v="38"/>
    <x v="17"/>
    <x v="246"/>
    <x v="0"/>
  </r>
  <r>
    <n v="381"/>
    <d v="1998-04-13T00:00:00"/>
    <s v="Que Delícia"/>
    <x v="0"/>
    <s v="Córdova"/>
    <x v="0"/>
    <s v="Sirope de arce"/>
    <x v="13"/>
    <x v="26"/>
    <x v="247"/>
    <x v="0"/>
  </r>
  <r>
    <n v="382"/>
    <d v="1998-04-13T00:00:00"/>
    <s v="QUICK-Stop"/>
    <x v="0"/>
    <s v="Córdova"/>
    <x v="2"/>
    <s v="Regaliz"/>
    <x v="3"/>
    <x v="10"/>
    <x v="248"/>
    <x v="0"/>
  </r>
  <r>
    <n v="383"/>
    <d v="1998-04-14T00:00:00"/>
    <s v="Wilman Kala"/>
    <x v="1"/>
    <s v="Río de Janeiro"/>
    <x v="3"/>
    <s v="Queso Gudbrandsdals"/>
    <x v="28"/>
    <x v="11"/>
    <x v="50"/>
    <x v="0"/>
  </r>
  <r>
    <n v="384"/>
    <d v="1998-04-14T00:00:00"/>
    <s v="Que Delícia"/>
    <x v="1"/>
    <s v="Río de Janeiro"/>
    <x v="2"/>
    <s v="Pastas de té de chocolate"/>
    <x v="10"/>
    <x v="1"/>
    <x v="193"/>
    <x v="0"/>
  </r>
  <r>
    <n v="385"/>
    <d v="1998-04-14T00:00:00"/>
    <s v="Island Trading"/>
    <x v="3"/>
    <s v="London"/>
    <x v="1"/>
    <s v="Café de Malasia"/>
    <x v="55"/>
    <x v="11"/>
    <x v="249"/>
    <x v="0"/>
  </r>
  <r>
    <n v="386"/>
    <d v="1998-04-14T00:00:00"/>
    <s v="Wilman Kala"/>
    <x v="3"/>
    <s v="London"/>
    <x v="3"/>
    <s v="Queso Cabrales"/>
    <x v="46"/>
    <x v="8"/>
    <x v="22"/>
    <x v="0"/>
  </r>
  <r>
    <n v="387"/>
    <d v="1998-04-15T00:00:00"/>
    <s v="Island Trading"/>
    <x v="3"/>
    <s v="London"/>
    <x v="0"/>
    <s v="Salsa de pimiento picante de Luisiana"/>
    <x v="0"/>
    <x v="23"/>
    <x v="211"/>
    <x v="1"/>
  </r>
  <r>
    <n v="388"/>
    <d v="1998-04-15T00:00:00"/>
    <s v="Wilman Kala"/>
    <x v="3"/>
    <s v="London"/>
    <x v="3"/>
    <s v="Crema de queso Fløtemys"/>
    <x v="29"/>
    <x v="16"/>
    <x v="250"/>
    <x v="1"/>
  </r>
  <r>
    <n v="389"/>
    <d v="1998-04-15T00:00:00"/>
    <s v="QUICK-Stop"/>
    <x v="3"/>
    <s v="London"/>
    <x v="3"/>
    <s v="Queso de cabra"/>
    <x v="40"/>
    <x v="11"/>
    <x v="251"/>
    <x v="1"/>
  </r>
  <r>
    <n v="390"/>
    <d v="1998-04-15T00:00:00"/>
    <s v="QUICK-Stop"/>
    <x v="3"/>
    <s v="London"/>
    <x v="2"/>
    <s v="Ositos de goma Gumbär"/>
    <x v="41"/>
    <x v="6"/>
    <x v="252"/>
    <x v="1"/>
  </r>
  <r>
    <n v="391"/>
    <d v="1998-04-21T00:00:00"/>
    <s v="QUICK-Stop"/>
    <x v="2"/>
    <s v="Sevilla"/>
    <x v="1"/>
    <s v="Cerveza Outback"/>
    <x v="22"/>
    <x v="8"/>
    <x v="92"/>
    <x v="1"/>
  </r>
  <r>
    <n v="392"/>
    <d v="1998-04-22T00:00:00"/>
    <s v="Island Trading"/>
    <x v="1"/>
    <s v="Sao Paulo"/>
    <x v="0"/>
    <s v="Azúcar negra Malacca"/>
    <x v="17"/>
    <x v="0"/>
    <x v="253"/>
    <x v="1"/>
  </r>
  <r>
    <n v="393"/>
    <d v="1998-04-22T00:00:00"/>
    <s v="Que Delícia"/>
    <x v="1"/>
    <s v="Sao Paulo"/>
    <x v="0"/>
    <s v="Sirope de arce"/>
    <x v="51"/>
    <x v="8"/>
    <x v="254"/>
    <x v="1"/>
  </r>
  <r>
    <n v="394"/>
    <d v="1998-04-24T00:00:00"/>
    <s v="QUICK-Stop"/>
    <x v="1"/>
    <s v="Campinas"/>
    <x v="3"/>
    <s v="Queso Manchego La Pastora"/>
    <x v="34"/>
    <x v="8"/>
    <x v="255"/>
    <x v="1"/>
  </r>
  <r>
    <n v="395"/>
    <d v="1998-04-24T00:00:00"/>
    <s v="Island Trading"/>
    <x v="3"/>
    <s v="London"/>
    <x v="1"/>
    <s v="Té Dharamsala"/>
    <x v="4"/>
    <x v="18"/>
    <x v="34"/>
    <x v="0"/>
  </r>
  <r>
    <n v="396"/>
    <d v="1998-04-24T00:00:00"/>
    <s v="QUICK-Stop"/>
    <x v="3"/>
    <s v="London"/>
    <x v="0"/>
    <s v="Mezcla Gumbo del chef Anton"/>
    <x v="20"/>
    <x v="11"/>
    <x v="203"/>
    <x v="0"/>
  </r>
  <r>
    <n v="397"/>
    <d v="1998-04-27T00:00:00"/>
    <s v="Wilman Kala"/>
    <x v="1"/>
    <s v="Río de Janeiro"/>
    <x v="1"/>
    <s v="Café de Malasia"/>
    <x v="55"/>
    <x v="11"/>
    <x v="249"/>
    <x v="1"/>
  </r>
  <r>
    <n v="398"/>
    <d v="1998-04-27T00:00:00"/>
    <s v="Wilman Kala"/>
    <x v="1"/>
    <s v="Río de Janeiro"/>
    <x v="0"/>
    <s v="Sirope de arce"/>
    <x v="51"/>
    <x v="2"/>
    <x v="126"/>
    <x v="1"/>
  </r>
  <r>
    <n v="399"/>
    <d v="1998-04-28T00:00:00"/>
    <s v="Wilman Kala"/>
    <x v="0"/>
    <s v="Buenos Aires"/>
    <x v="1"/>
    <s v="Cerveza Laughing Lumberjack"/>
    <x v="14"/>
    <x v="5"/>
    <x v="16"/>
    <x v="1"/>
  </r>
  <r>
    <n v="400"/>
    <d v="1998-04-28T00:00:00"/>
    <s v="QUICK-Stop"/>
    <x v="3"/>
    <s v="London"/>
    <x v="4"/>
    <s v="Paté chino"/>
    <x v="54"/>
    <x v="1"/>
    <x v="207"/>
    <x v="0"/>
  </r>
  <r>
    <n v="401"/>
    <d v="1998-04-28T00:00:00"/>
    <s v="Que Delícia"/>
    <x v="3"/>
    <s v="London"/>
    <x v="0"/>
    <s v="Sirope de arce"/>
    <x v="46"/>
    <x v="3"/>
    <x v="177"/>
    <x v="0"/>
  </r>
  <r>
    <n v="402"/>
    <d v="1998-04-28T00:00:00"/>
    <s v="Que Delícia"/>
    <x v="3"/>
    <s v="London"/>
    <x v="3"/>
    <s v="Camembert Pierrot"/>
    <x v="27"/>
    <x v="16"/>
    <x v="256"/>
    <x v="0"/>
  </r>
  <r>
    <n v="403"/>
    <d v="1998-04-29T00:00:00"/>
    <s v="Wilman Kala"/>
    <x v="1"/>
    <s v="Río de Janeiro"/>
    <x v="4"/>
    <s v="Cordero Alice Springs"/>
    <x v="47"/>
    <x v="6"/>
    <x v="112"/>
    <x v="0"/>
  </r>
  <r>
    <n v="404"/>
    <d v="1998-04-29T00:00:00"/>
    <s v="Que Delícia"/>
    <x v="1"/>
    <s v="Río de Janeiro"/>
    <x v="3"/>
    <s v="Camembert Pierrot"/>
    <x v="27"/>
    <x v="1"/>
    <x v="257"/>
    <x v="0"/>
  </r>
  <r>
    <n v="405"/>
    <d v="1998-04-29T00:00:00"/>
    <s v="Wilman Kala"/>
    <x v="1"/>
    <s v="Río de Janeiro"/>
    <x v="4"/>
    <s v="Paté chino"/>
    <x v="18"/>
    <x v="11"/>
    <x v="15"/>
    <x v="0"/>
  </r>
  <r>
    <n v="406"/>
    <d v="1998-04-29T00:00:00"/>
    <s v="Wilman Kala"/>
    <x v="3"/>
    <s v="London"/>
    <x v="1"/>
    <s v="Cerveza Outback"/>
    <x v="22"/>
    <x v="26"/>
    <x v="103"/>
    <x v="0"/>
  </r>
  <r>
    <n v="407"/>
    <d v="1998-05-04T00:00:00"/>
    <s v="Que Delícia"/>
    <x v="1"/>
    <s v="Sao Paulo"/>
    <x v="1"/>
    <s v="Café de Malasia"/>
    <x v="55"/>
    <x v="28"/>
    <x v="258"/>
    <x v="0"/>
  </r>
  <r>
    <n v="408"/>
    <d v="1998-05-04T00:00:00"/>
    <s v="Que Delícia"/>
    <x v="1"/>
    <s v="Sao Paulo"/>
    <x v="0"/>
    <s v="Salsa verde original Frankfurter"/>
    <x v="7"/>
    <x v="29"/>
    <x v="259"/>
    <x v="0"/>
  </r>
  <r>
    <n v="409"/>
    <d v="1998-05-04T00:00:00"/>
    <s v="Wilman Kala"/>
    <x v="1"/>
    <s v="Sao Paulo"/>
    <x v="4"/>
    <s v="Paté chino"/>
    <x v="32"/>
    <x v="22"/>
    <x v="232"/>
    <x v="0"/>
  </r>
  <r>
    <n v="410"/>
    <d v="1998-06-28T00:00:00"/>
    <s v="QUICK-Stop"/>
    <x v="0"/>
    <s v="Buenos Aires"/>
    <x v="3"/>
    <s v="Queso de cabra"/>
    <x v="40"/>
    <x v="2"/>
    <x v="245"/>
    <x v="1"/>
  </r>
  <r>
    <n v="411"/>
    <d v="1998-07-24T00:00:00"/>
    <s v="Que Delícia"/>
    <x v="1"/>
    <s v="Campinas"/>
    <x v="1"/>
    <s v="Cerveza tibetana Barley"/>
    <x v="38"/>
    <x v="2"/>
    <x v="81"/>
    <x v="1"/>
  </r>
  <r>
    <n v="412"/>
    <d v="1998-09-21T00:00:00"/>
    <s v="Wilman Kala"/>
    <x v="1"/>
    <s v="Resende"/>
    <x v="4"/>
    <s v="Buey Mishi Kobe"/>
    <x v="60"/>
    <x v="5"/>
    <x v="260"/>
    <x v="1"/>
  </r>
  <r>
    <n v="413"/>
    <d v="1998-09-29T00:00:00"/>
    <s v="QUICK-Stop"/>
    <x v="1"/>
    <s v="Campinas"/>
    <x v="2"/>
    <s v="Chocolate blanco"/>
    <x v="2"/>
    <x v="8"/>
    <x v="241"/>
    <x v="0"/>
  </r>
  <r>
    <n v="414"/>
    <d v="1998-10-19T00:00:00"/>
    <s v="Wilman Kala"/>
    <x v="1"/>
    <s v="Río de Janeiro"/>
    <x v="3"/>
    <s v="Crema de queso Fløtemys"/>
    <x v="29"/>
    <x v="12"/>
    <x v="261"/>
    <x v="1"/>
  </r>
  <r>
    <n v="415"/>
    <d v="1998-10-24T00:00:00"/>
    <s v="Island Trading"/>
    <x v="0"/>
    <s v="Córdova"/>
    <x v="2"/>
    <s v="Chocolate blanco"/>
    <x v="1"/>
    <x v="25"/>
    <x v="262"/>
    <x v="0"/>
  </r>
  <r>
    <n v="416"/>
    <d v="1998-11-26T00:00:00"/>
    <s v="Que Delícia"/>
    <x v="1"/>
    <s v="Sao Paulo"/>
    <x v="2"/>
    <s v="Ositos de goma Gumbär"/>
    <x v="41"/>
    <x v="11"/>
    <x v="77"/>
    <x v="0"/>
  </r>
  <r>
    <n v="417"/>
    <d v="1998-12-17T00:00:00"/>
    <s v="Wilman Kala"/>
    <x v="0"/>
    <s v="Córdova"/>
    <x v="2"/>
    <s v="Ositos de goma Gumbär"/>
    <x v="41"/>
    <x v="7"/>
    <x v="263"/>
    <x v="0"/>
  </r>
  <r>
    <n v="418"/>
    <d v="1999-01-03T00:00:00"/>
    <s v="Island Trading"/>
    <x v="3"/>
    <s v="London"/>
    <x v="0"/>
    <s v="Especias Cajun del chef Anton"/>
    <x v="26"/>
    <x v="18"/>
    <x v="264"/>
    <x v="1"/>
  </r>
  <r>
    <n v="419"/>
    <d v="1999-01-04T00:00:00"/>
    <s v="Island Trading"/>
    <x v="1"/>
    <s v="Sao Paulo"/>
    <x v="3"/>
    <s v="Camembert Pierrot"/>
    <x v="27"/>
    <x v="0"/>
    <x v="265"/>
    <x v="0"/>
  </r>
  <r>
    <n v="420"/>
    <d v="1999-01-17T00:00:00"/>
    <s v="Wilman Kala"/>
    <x v="3"/>
    <s v="Colchester"/>
    <x v="2"/>
    <s v="Chocolate blanco"/>
    <x v="13"/>
    <x v="29"/>
    <x v="266"/>
    <x v="0"/>
  </r>
  <r>
    <n v="421"/>
    <d v="1999-01-25T00:00:00"/>
    <s v="Island Trading"/>
    <x v="1"/>
    <s v="Resende"/>
    <x v="3"/>
    <s v="Queso Cabrales"/>
    <x v="56"/>
    <x v="8"/>
    <x v="5"/>
    <x v="0"/>
  </r>
  <r>
    <n v="422"/>
    <d v="1999-02-02T00:00:00"/>
    <s v="Wilman Kala"/>
    <x v="1"/>
    <s v="Río de Janeiro"/>
    <x v="2"/>
    <s v="Ositos de goma Gumbär"/>
    <x v="41"/>
    <x v="7"/>
    <x v="263"/>
    <x v="1"/>
  </r>
  <r>
    <n v="423"/>
    <d v="1999-02-08T00:00:00"/>
    <s v="QUICK-Stop"/>
    <x v="3"/>
    <s v="Colchester"/>
    <x v="3"/>
    <s v="Camembert Pierrot"/>
    <x v="27"/>
    <x v="0"/>
    <x v="265"/>
    <x v="0"/>
  </r>
  <r>
    <n v="424"/>
    <d v="1999-02-09T00:00:00"/>
    <s v="Wilman Kala"/>
    <x v="1"/>
    <s v="Sao Paulo"/>
    <x v="1"/>
    <s v="Cerveza Klosterbier Rhönbräu"/>
    <x v="25"/>
    <x v="4"/>
    <x v="267"/>
    <x v="1"/>
  </r>
  <r>
    <n v="425"/>
    <d v="2000-01-02T00:00:00"/>
    <s v="Wilman Kala"/>
    <x v="1"/>
    <s v="Sao Paulo"/>
    <x v="1"/>
    <s v="Té Dharamsala"/>
    <x v="4"/>
    <x v="2"/>
    <x v="15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0" applyNumberFormats="0" applyBorderFormats="0" applyFontFormats="0" applyPatternFormats="0" applyAlignmentFormats="0" applyWidthHeightFormats="1" dataCaption="Valores" updatedVersion="6" minRefreshableVersion="3" useAutoFormatting="1" colGrandTotals="0" itemPrintTitles="1" createdVersion="6" indent="0" outline="1" outlineData="1" multipleFieldFilters="0">
  <location ref="B9:D41" firstHeaderRow="1" firstDataRow="2" firstDataCol="1"/>
  <pivotFields count="11">
    <pivotField subtotalTop="0" showAll="0"/>
    <pivotField numFmtId="14" subtotalTop="0" showAll="0"/>
    <pivotField subtotalTop="0" showAll="0"/>
    <pivotField axis="axisRow" subtotalTop="0" showAll="0">
      <items count="5">
        <item x="0"/>
        <item x="1"/>
        <item x="2"/>
        <item x="3"/>
        <item t="default"/>
      </items>
    </pivotField>
    <pivotField subtotalTop="0" showAll="0"/>
    <pivotField axis="axisRow" subtotalTop="0" showAll="0">
      <items count="6">
        <item x="1"/>
        <item x="4"/>
        <item x="0"/>
        <item x="3"/>
        <item x="2"/>
        <item t="default"/>
      </items>
    </pivotField>
    <pivotField subtotalTop="0" showAll="0"/>
    <pivotField subtotalTop="0" showAll="0"/>
    <pivotField subtotalTop="0" showAll="0">
      <items count="31">
        <item x="9"/>
        <item x="10"/>
        <item x="26"/>
        <item x="8"/>
        <item x="14"/>
        <item x="7"/>
        <item x="25"/>
        <item x="22"/>
        <item x="12"/>
        <item x="2"/>
        <item x="6"/>
        <item x="15"/>
        <item x="0"/>
        <item x="17"/>
        <item x="24"/>
        <item x="5"/>
        <item x="23"/>
        <item x="13"/>
        <item x="18"/>
        <item x="29"/>
        <item x="11"/>
        <item x="1"/>
        <item x="28"/>
        <item x="3"/>
        <item x="4"/>
        <item x="16"/>
        <item x="21"/>
        <item x="27"/>
        <item x="20"/>
        <item x="19"/>
        <item t="default"/>
      </items>
    </pivotField>
    <pivotField dataField="1" subtotalTop="0" showAll="0">
      <items count="269">
        <item x="90"/>
        <item x="12"/>
        <item x="76"/>
        <item x="175"/>
        <item x="245"/>
        <item x="227"/>
        <item x="10"/>
        <item x="167"/>
        <item x="94"/>
        <item x="118"/>
        <item x="247"/>
        <item x="72"/>
        <item x="32"/>
        <item x="119"/>
        <item x="241"/>
        <item x="13"/>
        <item x="248"/>
        <item x="107"/>
        <item x="85"/>
        <item x="178"/>
        <item x="103"/>
        <item x="101"/>
        <item x="42"/>
        <item x="229"/>
        <item x="120"/>
        <item x="163"/>
        <item x="151"/>
        <item x="183"/>
        <item x="109"/>
        <item x="180"/>
        <item x="105"/>
        <item x="113"/>
        <item x="92"/>
        <item x="52"/>
        <item x="230"/>
        <item x="64"/>
        <item x="220"/>
        <item x="11"/>
        <item x="43"/>
        <item x="251"/>
        <item x="61"/>
        <item x="191"/>
        <item x="173"/>
        <item x="106"/>
        <item x="127"/>
        <item x="71"/>
        <item x="234"/>
        <item x="2"/>
        <item x="182"/>
        <item x="222"/>
        <item x="225"/>
        <item x="117"/>
        <item x="53"/>
        <item x="21"/>
        <item x="51"/>
        <item x="36"/>
        <item x="170"/>
        <item x="45"/>
        <item x="254"/>
        <item x="168"/>
        <item x="134"/>
        <item x="22"/>
        <item x="74"/>
        <item x="25"/>
        <item x="155"/>
        <item x="181"/>
        <item x="27"/>
        <item x="44"/>
        <item x="66"/>
        <item x="166"/>
        <item x="236"/>
        <item x="121"/>
        <item x="255"/>
        <item x="133"/>
        <item x="14"/>
        <item x="7"/>
        <item x="123"/>
        <item x="98"/>
        <item x="75"/>
        <item x="165"/>
        <item x="238"/>
        <item x="79"/>
        <item x="100"/>
        <item x="15"/>
        <item x="99"/>
        <item x="263"/>
        <item x="30"/>
        <item x="89"/>
        <item x="81"/>
        <item x="88"/>
        <item x="224"/>
        <item x="37"/>
        <item x="261"/>
        <item x="204"/>
        <item x="35"/>
        <item x="223"/>
        <item x="9"/>
        <item x="91"/>
        <item x="108"/>
        <item x="188"/>
        <item x="148"/>
        <item x="140"/>
        <item x="192"/>
        <item x="80"/>
        <item x="130"/>
        <item x="210"/>
        <item x="63"/>
        <item x="5"/>
        <item x="82"/>
        <item x="95"/>
        <item x="33"/>
        <item x="135"/>
        <item x="146"/>
        <item x="73"/>
        <item x="16"/>
        <item x="126"/>
        <item x="169"/>
        <item x="202"/>
        <item x="253"/>
        <item x="19"/>
        <item x="18"/>
        <item x="246"/>
        <item x="156"/>
        <item x="214"/>
        <item x="40"/>
        <item x="147"/>
        <item x="0"/>
        <item x="193"/>
        <item x="138"/>
        <item x="267"/>
        <item x="31"/>
        <item x="172"/>
        <item x="266"/>
        <item x="162"/>
        <item x="244"/>
        <item x="83"/>
        <item x="179"/>
        <item x="8"/>
        <item x="259"/>
        <item x="232"/>
        <item x="86"/>
        <item x="262"/>
        <item x="252"/>
        <item x="87"/>
        <item x="164"/>
        <item x="139"/>
        <item x="38"/>
        <item x="116"/>
        <item x="154"/>
        <item x="201"/>
        <item x="195"/>
        <item x="143"/>
        <item x="104"/>
        <item x="157"/>
        <item x="59"/>
        <item x="24"/>
        <item x="218"/>
        <item x="137"/>
        <item x="233"/>
        <item x="152"/>
        <item x="211"/>
        <item x="34"/>
        <item x="20"/>
        <item x="112"/>
        <item x="132"/>
        <item x="97"/>
        <item x="46"/>
        <item x="131"/>
        <item x="6"/>
        <item x="136"/>
        <item x="212"/>
        <item x="158"/>
        <item x="265"/>
        <item x="199"/>
        <item x="217"/>
        <item x="200"/>
        <item x="216"/>
        <item x="194"/>
        <item x="39"/>
        <item x="184"/>
        <item x="226"/>
        <item x="206"/>
        <item x="264"/>
        <item x="171"/>
        <item x="228"/>
        <item x="128"/>
        <item x="69"/>
        <item x="153"/>
        <item x="208"/>
        <item x="174"/>
        <item x="67"/>
        <item x="28"/>
        <item x="203"/>
        <item x="221"/>
        <item x="243"/>
        <item x="17"/>
        <item x="60"/>
        <item x="197"/>
        <item x="209"/>
        <item x="29"/>
        <item x="84"/>
        <item x="110"/>
        <item x="4"/>
        <item x="124"/>
        <item x="62"/>
        <item x="125"/>
        <item x="150"/>
        <item x="159"/>
        <item x="3"/>
        <item x="149"/>
        <item x="187"/>
        <item x="207"/>
        <item x="231"/>
        <item x="48"/>
        <item x="41"/>
        <item x="58"/>
        <item x="144"/>
        <item x="77"/>
        <item x="93"/>
        <item x="57"/>
        <item x="111"/>
        <item x="49"/>
        <item x="213"/>
        <item x="198"/>
        <item x="240"/>
        <item x="196"/>
        <item x="185"/>
        <item x="122"/>
        <item x="129"/>
        <item x="250"/>
        <item x="50"/>
        <item x="189"/>
        <item x="78"/>
        <item x="190"/>
        <item x="102"/>
        <item x="257"/>
        <item x="177"/>
        <item x="114"/>
        <item x="145"/>
        <item x="65"/>
        <item x="176"/>
        <item x="96"/>
        <item x="249"/>
        <item x="56"/>
        <item x="161"/>
        <item x="186"/>
        <item x="215"/>
        <item x="160"/>
        <item x="26"/>
        <item x="258"/>
        <item x="256"/>
        <item x="242"/>
        <item x="1"/>
        <item x="23"/>
        <item x="70"/>
        <item x="260"/>
        <item x="235"/>
        <item x="219"/>
        <item x="142"/>
        <item x="205"/>
        <item x="55"/>
        <item x="141"/>
        <item x="68"/>
        <item x="47"/>
        <item x="115"/>
        <item x="237"/>
        <item x="54"/>
        <item x="239"/>
        <item t="default"/>
      </items>
    </pivotField>
    <pivotField axis="axisCol" subtotalTop="0" showAll="0">
      <items count="3">
        <item x="1"/>
        <item x="0"/>
        <item t="default"/>
      </items>
    </pivotField>
  </pivotFields>
  <rowFields count="2">
    <field x="5"/>
    <field x="3"/>
  </rowFields>
  <rowItems count="31">
    <i>
      <x/>
    </i>
    <i r="1">
      <x/>
    </i>
    <i r="1">
      <x v="1"/>
    </i>
    <i r="1">
      <x v="2"/>
    </i>
    <i r="1">
      <x v="3"/>
    </i>
    <i t="default">
      <x/>
    </i>
    <i>
      <x v="1"/>
    </i>
    <i r="1">
      <x/>
    </i>
    <i r="1">
      <x v="1"/>
    </i>
    <i r="1">
      <x v="2"/>
    </i>
    <i r="1">
      <x v="3"/>
    </i>
    <i t="default">
      <x v="1"/>
    </i>
    <i>
      <x v="2"/>
    </i>
    <i r="1">
      <x/>
    </i>
    <i r="1">
      <x v="1"/>
    </i>
    <i r="1">
      <x v="2"/>
    </i>
    <i r="1">
      <x v="3"/>
    </i>
    <i t="default">
      <x v="2"/>
    </i>
    <i>
      <x v="3"/>
    </i>
    <i r="1">
      <x/>
    </i>
    <i r="1">
      <x v="1"/>
    </i>
    <i r="1">
      <x v="2"/>
    </i>
    <i r="1">
      <x v="3"/>
    </i>
    <i t="default">
      <x v="3"/>
    </i>
    <i>
      <x v="4"/>
    </i>
    <i r="1">
      <x/>
    </i>
    <i r="1">
      <x v="1"/>
    </i>
    <i r="1">
      <x v="2"/>
    </i>
    <i r="1">
      <x v="3"/>
    </i>
    <i t="default">
      <x v="4"/>
    </i>
    <i t="grand">
      <x/>
    </i>
  </rowItems>
  <colFields count="1">
    <field x="10"/>
  </colFields>
  <colItems count="2">
    <i>
      <x/>
    </i>
    <i>
      <x v="1"/>
    </i>
  </colItems>
  <dataFields count="1">
    <dataField name="Suma de Importe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33"/>
  <sheetViews>
    <sheetView tabSelected="1" zoomScale="80" zoomScaleNormal="80" workbookViewId="0">
      <pane xSplit="7" ySplit="7" topLeftCell="H8" activePane="bottomRight" state="frozen"/>
      <selection pane="topRight" activeCell="H1" sqref="H1"/>
      <selection pane="bottomLeft" activeCell="A8" sqref="A8"/>
      <selection pane="bottomRight" activeCell="C3" sqref="C3"/>
    </sheetView>
  </sheetViews>
  <sheetFormatPr baseColWidth="10" defaultRowHeight="15" x14ac:dyDescent="0.25"/>
  <cols>
    <col min="1" max="1" width="11.42578125" style="74"/>
    <col min="2" max="2" width="19.85546875" style="74" customWidth="1"/>
    <col min="3" max="3" width="17.7109375" style="74" customWidth="1"/>
    <col min="4" max="27" width="11.42578125" style="74"/>
    <col min="28" max="28" width="15" style="74" customWidth="1"/>
    <col min="29" max="16384" width="11.42578125" style="74"/>
  </cols>
  <sheetData>
    <row r="1" spans="2:32" ht="18.75" x14ac:dyDescent="0.3">
      <c r="B1" s="72" t="s">
        <v>98</v>
      </c>
      <c r="C1" s="73" t="s">
        <v>935</v>
      </c>
    </row>
    <row r="2" spans="2:32" ht="18.75" x14ac:dyDescent="0.3">
      <c r="B2" s="72" t="s">
        <v>939</v>
      </c>
      <c r="C2" s="75">
        <v>2013</v>
      </c>
    </row>
    <row r="3" spans="2:32" ht="21.75" thickBot="1" x14ac:dyDescent="0.4">
      <c r="B3" s="72" t="s">
        <v>938</v>
      </c>
      <c r="C3" s="101">
        <f>SUM(INDEX((C8:G19,H8:L19,M8:Q19,R8:V19,W8:AA19),,MATCH(C1,C7:G7,0),MATCH(C2,C28:C32,0)))</f>
        <v>551932</v>
      </c>
      <c r="D3" s="77" t="s">
        <v>937</v>
      </c>
      <c r="H3" s="74" t="s">
        <v>944</v>
      </c>
      <c r="I3" s="74" t="s">
        <v>945</v>
      </c>
    </row>
    <row r="5" spans="2:32" ht="18.75" x14ac:dyDescent="0.3">
      <c r="C5" s="91">
        <v>2009</v>
      </c>
      <c r="D5" s="91"/>
      <c r="E5" s="91"/>
      <c r="F5" s="91"/>
      <c r="G5" s="91"/>
      <c r="H5" s="95">
        <v>2010</v>
      </c>
      <c r="I5" s="95"/>
      <c r="J5" s="95"/>
      <c r="K5" s="95"/>
      <c r="L5" s="95"/>
      <c r="M5" s="92">
        <v>2011</v>
      </c>
      <c r="N5" s="92"/>
      <c r="O5" s="92"/>
      <c r="P5" s="92"/>
      <c r="Q5" s="92"/>
      <c r="R5" s="93">
        <v>2012</v>
      </c>
      <c r="S5" s="93"/>
      <c r="T5" s="93"/>
      <c r="U5" s="93"/>
      <c r="V5" s="93"/>
      <c r="W5" s="94">
        <v>2013</v>
      </c>
      <c r="X5" s="94"/>
      <c r="Y5" s="94"/>
      <c r="Z5" s="94"/>
      <c r="AA5" s="94"/>
    </row>
    <row r="6" spans="2:32" x14ac:dyDescent="0.25">
      <c r="B6" s="78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80"/>
      <c r="AC6" s="80"/>
      <c r="AD6" s="80"/>
      <c r="AE6" s="80"/>
      <c r="AF6" s="80"/>
    </row>
    <row r="7" spans="2:32" x14ac:dyDescent="0.25">
      <c r="B7" s="78"/>
      <c r="C7" s="98" t="s">
        <v>100</v>
      </c>
      <c r="D7" s="98" t="s">
        <v>99</v>
      </c>
      <c r="E7" s="98" t="s">
        <v>101</v>
      </c>
      <c r="F7" s="98" t="s">
        <v>936</v>
      </c>
      <c r="G7" s="98" t="s">
        <v>935</v>
      </c>
      <c r="H7" s="79" t="s">
        <v>100</v>
      </c>
      <c r="I7" s="79" t="s">
        <v>99</v>
      </c>
      <c r="J7" s="79" t="s">
        <v>101</v>
      </c>
      <c r="K7" s="79" t="s">
        <v>936</v>
      </c>
      <c r="L7" s="79" t="s">
        <v>935</v>
      </c>
      <c r="M7" s="79" t="s">
        <v>100</v>
      </c>
      <c r="N7" s="79" t="s">
        <v>99</v>
      </c>
      <c r="O7" s="79" t="s">
        <v>101</v>
      </c>
      <c r="P7" s="79" t="s">
        <v>936</v>
      </c>
      <c r="Q7" s="79" t="s">
        <v>935</v>
      </c>
      <c r="R7" s="79" t="s">
        <v>100</v>
      </c>
      <c r="S7" s="79" t="s">
        <v>99</v>
      </c>
      <c r="T7" s="79" t="s">
        <v>101</v>
      </c>
      <c r="U7" s="79" t="s">
        <v>936</v>
      </c>
      <c r="V7" s="79" t="s">
        <v>935</v>
      </c>
      <c r="W7" s="79" t="s">
        <v>100</v>
      </c>
      <c r="X7" s="79" t="s">
        <v>99</v>
      </c>
      <c r="Y7" s="79" t="s">
        <v>101</v>
      </c>
      <c r="Z7" s="79" t="s">
        <v>936</v>
      </c>
      <c r="AA7" s="79" t="s">
        <v>935</v>
      </c>
      <c r="AB7" s="80"/>
      <c r="AC7" s="80"/>
      <c r="AD7" s="80"/>
      <c r="AE7" s="80"/>
      <c r="AF7" s="80"/>
    </row>
    <row r="8" spans="2:32" x14ac:dyDescent="0.25">
      <c r="B8" s="81" t="s">
        <v>934</v>
      </c>
      <c r="C8" s="82">
        <v>86218</v>
      </c>
      <c r="D8" s="82">
        <v>23890</v>
      </c>
      <c r="E8" s="82">
        <v>64866</v>
      </c>
      <c r="F8" s="82">
        <v>15279</v>
      </c>
      <c r="G8" s="82">
        <v>84189</v>
      </c>
      <c r="H8" s="83">
        <v>67765</v>
      </c>
      <c r="I8" s="83">
        <v>20172</v>
      </c>
      <c r="J8" s="83">
        <v>35652</v>
      </c>
      <c r="K8" s="83">
        <v>48501</v>
      </c>
      <c r="L8" s="83">
        <v>82944</v>
      </c>
      <c r="M8" s="84">
        <v>87849</v>
      </c>
      <c r="N8" s="84">
        <v>12082</v>
      </c>
      <c r="O8" s="84">
        <v>65131</v>
      </c>
      <c r="P8" s="84">
        <v>21656</v>
      </c>
      <c r="Q8" s="84">
        <v>36462</v>
      </c>
      <c r="R8" s="85">
        <v>29763</v>
      </c>
      <c r="S8" s="85">
        <v>76762</v>
      </c>
      <c r="T8" s="85">
        <v>67117</v>
      </c>
      <c r="U8" s="85">
        <v>39055</v>
      </c>
      <c r="V8" s="85">
        <v>17006</v>
      </c>
      <c r="W8" s="86">
        <v>25357</v>
      </c>
      <c r="X8" s="86">
        <v>24110</v>
      </c>
      <c r="Y8" s="86">
        <v>89768</v>
      </c>
      <c r="Z8" s="86">
        <v>50473</v>
      </c>
      <c r="AA8" s="86">
        <v>86914</v>
      </c>
    </row>
    <row r="9" spans="2:32" x14ac:dyDescent="0.25">
      <c r="B9" s="81" t="s">
        <v>933</v>
      </c>
      <c r="C9" s="82">
        <v>74352</v>
      </c>
      <c r="D9" s="82">
        <v>13653</v>
      </c>
      <c r="E9" s="82">
        <v>87558</v>
      </c>
      <c r="F9" s="82">
        <v>55224</v>
      </c>
      <c r="G9" s="82">
        <v>36675</v>
      </c>
      <c r="H9" s="83">
        <v>55251</v>
      </c>
      <c r="I9" s="83">
        <v>81901</v>
      </c>
      <c r="J9" s="83">
        <v>38498</v>
      </c>
      <c r="K9" s="83">
        <v>75185</v>
      </c>
      <c r="L9" s="83">
        <v>48257</v>
      </c>
      <c r="M9" s="84">
        <v>31277</v>
      </c>
      <c r="N9" s="84">
        <v>57568</v>
      </c>
      <c r="O9" s="84">
        <v>65357</v>
      </c>
      <c r="P9" s="84">
        <v>44324</v>
      </c>
      <c r="Q9" s="84">
        <v>84876</v>
      </c>
      <c r="R9" s="85">
        <v>21202</v>
      </c>
      <c r="S9" s="85">
        <v>20184</v>
      </c>
      <c r="T9" s="85">
        <v>77294</v>
      </c>
      <c r="U9" s="85">
        <v>28488</v>
      </c>
      <c r="V9" s="85">
        <v>65907</v>
      </c>
      <c r="W9" s="86">
        <v>38783</v>
      </c>
      <c r="X9" s="86">
        <v>18557</v>
      </c>
      <c r="Y9" s="86">
        <v>80223</v>
      </c>
      <c r="Z9" s="86">
        <v>15653</v>
      </c>
      <c r="AA9" s="86">
        <v>22309</v>
      </c>
    </row>
    <row r="10" spans="2:32" x14ac:dyDescent="0.25">
      <c r="B10" s="81" t="s">
        <v>932</v>
      </c>
      <c r="C10" s="82">
        <v>17796</v>
      </c>
      <c r="D10" s="82">
        <v>24837</v>
      </c>
      <c r="E10" s="82">
        <v>14671</v>
      </c>
      <c r="F10" s="82">
        <v>32716</v>
      </c>
      <c r="G10" s="82">
        <v>62156</v>
      </c>
      <c r="H10" s="83">
        <v>26537</v>
      </c>
      <c r="I10" s="83">
        <v>29399</v>
      </c>
      <c r="J10" s="83">
        <v>20412</v>
      </c>
      <c r="K10" s="83">
        <v>30077</v>
      </c>
      <c r="L10" s="83">
        <v>22822</v>
      </c>
      <c r="M10" s="84">
        <v>53829</v>
      </c>
      <c r="N10" s="84">
        <v>25065</v>
      </c>
      <c r="O10" s="84">
        <v>58862</v>
      </c>
      <c r="P10" s="84">
        <v>25380</v>
      </c>
      <c r="Q10" s="84">
        <v>10478</v>
      </c>
      <c r="R10" s="85">
        <v>52316</v>
      </c>
      <c r="S10" s="85">
        <v>54489</v>
      </c>
      <c r="T10" s="85">
        <v>60166</v>
      </c>
      <c r="U10" s="85">
        <v>50204</v>
      </c>
      <c r="V10" s="85">
        <v>89902</v>
      </c>
      <c r="W10" s="86">
        <v>72208</v>
      </c>
      <c r="X10" s="86">
        <v>42613</v>
      </c>
      <c r="Y10" s="86">
        <v>25470</v>
      </c>
      <c r="Z10" s="86">
        <v>25684</v>
      </c>
      <c r="AA10" s="86">
        <v>49833</v>
      </c>
    </row>
    <row r="11" spans="2:32" x14ac:dyDescent="0.25">
      <c r="B11" s="81" t="s">
        <v>931</v>
      </c>
      <c r="C11" s="82">
        <v>26399</v>
      </c>
      <c r="D11" s="82">
        <v>10746</v>
      </c>
      <c r="E11" s="82">
        <v>79930</v>
      </c>
      <c r="F11" s="82">
        <v>82540</v>
      </c>
      <c r="G11" s="82">
        <v>84316</v>
      </c>
      <c r="H11" s="83">
        <v>84906</v>
      </c>
      <c r="I11" s="83">
        <v>26067</v>
      </c>
      <c r="J11" s="83">
        <v>51725</v>
      </c>
      <c r="K11" s="83">
        <v>84288</v>
      </c>
      <c r="L11" s="83">
        <v>19287</v>
      </c>
      <c r="M11" s="84">
        <v>47053</v>
      </c>
      <c r="N11" s="84">
        <v>81403</v>
      </c>
      <c r="O11" s="84">
        <v>75433</v>
      </c>
      <c r="P11" s="84">
        <v>29220</v>
      </c>
      <c r="Q11" s="84">
        <v>82993</v>
      </c>
      <c r="R11" s="85">
        <v>28445</v>
      </c>
      <c r="S11" s="85">
        <v>62687</v>
      </c>
      <c r="T11" s="85">
        <v>42036</v>
      </c>
      <c r="U11" s="85">
        <v>29911</v>
      </c>
      <c r="V11" s="85">
        <v>27770</v>
      </c>
      <c r="W11" s="86">
        <v>54031</v>
      </c>
      <c r="X11" s="86">
        <v>59423</v>
      </c>
      <c r="Y11" s="86">
        <v>38227</v>
      </c>
      <c r="Z11" s="86">
        <v>28284</v>
      </c>
      <c r="AA11" s="86">
        <v>21565</v>
      </c>
    </row>
    <row r="12" spans="2:32" x14ac:dyDescent="0.25">
      <c r="B12" s="81" t="s">
        <v>930</v>
      </c>
      <c r="C12" s="82">
        <v>42458</v>
      </c>
      <c r="D12" s="82">
        <v>82876</v>
      </c>
      <c r="E12" s="82">
        <v>62606</v>
      </c>
      <c r="F12" s="82">
        <v>17570</v>
      </c>
      <c r="G12" s="82">
        <v>37244</v>
      </c>
      <c r="H12" s="83">
        <v>82220</v>
      </c>
      <c r="I12" s="83">
        <v>31903</v>
      </c>
      <c r="J12" s="83">
        <v>28996</v>
      </c>
      <c r="K12" s="83">
        <v>16463</v>
      </c>
      <c r="L12" s="83">
        <v>10250</v>
      </c>
      <c r="M12" s="84">
        <v>46307</v>
      </c>
      <c r="N12" s="84">
        <v>40976</v>
      </c>
      <c r="O12" s="84">
        <v>65553</v>
      </c>
      <c r="P12" s="84">
        <v>30560</v>
      </c>
      <c r="Q12" s="84">
        <v>38767</v>
      </c>
      <c r="R12" s="85">
        <v>42215</v>
      </c>
      <c r="S12" s="85">
        <v>12264</v>
      </c>
      <c r="T12" s="85">
        <v>68501</v>
      </c>
      <c r="U12" s="85">
        <v>78010</v>
      </c>
      <c r="V12" s="85">
        <v>42173</v>
      </c>
      <c r="W12" s="86">
        <v>35854</v>
      </c>
      <c r="X12" s="86">
        <v>76233</v>
      </c>
      <c r="Y12" s="86">
        <v>50984</v>
      </c>
      <c r="Z12" s="86">
        <v>30884</v>
      </c>
      <c r="AA12" s="86">
        <v>21565</v>
      </c>
    </row>
    <row r="13" spans="2:32" x14ac:dyDescent="0.25">
      <c r="B13" s="81" t="s">
        <v>929</v>
      </c>
      <c r="C13" s="82">
        <v>56915</v>
      </c>
      <c r="D13" s="82">
        <v>81198</v>
      </c>
      <c r="E13" s="82">
        <v>78125</v>
      </c>
      <c r="F13" s="82">
        <v>16305</v>
      </c>
      <c r="G13" s="82">
        <v>11975</v>
      </c>
      <c r="H13" s="83">
        <v>45152</v>
      </c>
      <c r="I13" s="83">
        <v>53403</v>
      </c>
      <c r="J13" s="83">
        <v>46069</v>
      </c>
      <c r="K13" s="83">
        <v>44090</v>
      </c>
      <c r="L13" s="83">
        <v>22885</v>
      </c>
      <c r="M13" s="84">
        <v>22715</v>
      </c>
      <c r="N13" s="84">
        <v>25295</v>
      </c>
      <c r="O13" s="84">
        <v>73850</v>
      </c>
      <c r="P13" s="84">
        <v>41180</v>
      </c>
      <c r="Q13" s="84">
        <v>61452</v>
      </c>
      <c r="R13" s="85">
        <v>88995</v>
      </c>
      <c r="S13" s="85">
        <v>22112</v>
      </c>
      <c r="T13" s="85">
        <v>53160</v>
      </c>
      <c r="U13" s="85">
        <v>23424</v>
      </c>
      <c r="V13" s="85">
        <v>85715</v>
      </c>
      <c r="W13" s="86">
        <v>17677</v>
      </c>
      <c r="X13" s="86">
        <v>93043</v>
      </c>
      <c r="Y13" s="86">
        <v>63741</v>
      </c>
      <c r="Z13" s="86">
        <v>33484</v>
      </c>
      <c r="AA13" s="86">
        <v>21565</v>
      </c>
    </row>
    <row r="14" spans="2:32" x14ac:dyDescent="0.25">
      <c r="B14" s="81" t="s">
        <v>928</v>
      </c>
      <c r="C14" s="82">
        <v>28336</v>
      </c>
      <c r="D14" s="82">
        <v>70398</v>
      </c>
      <c r="E14" s="82">
        <v>88215</v>
      </c>
      <c r="F14" s="82">
        <v>15775</v>
      </c>
      <c r="G14" s="82">
        <v>82817</v>
      </c>
      <c r="H14" s="83">
        <v>81850</v>
      </c>
      <c r="I14" s="83">
        <v>18054</v>
      </c>
      <c r="J14" s="83">
        <v>63613</v>
      </c>
      <c r="K14" s="83">
        <v>35364</v>
      </c>
      <c r="L14" s="83">
        <v>42400</v>
      </c>
      <c r="M14" s="84">
        <v>40604</v>
      </c>
      <c r="N14" s="84">
        <v>15930</v>
      </c>
      <c r="O14" s="84">
        <v>39163</v>
      </c>
      <c r="P14" s="84">
        <v>13151</v>
      </c>
      <c r="Q14" s="84">
        <v>10671</v>
      </c>
      <c r="R14" s="85">
        <v>43313</v>
      </c>
      <c r="S14" s="85">
        <v>57194</v>
      </c>
      <c r="T14" s="85">
        <v>72887</v>
      </c>
      <c r="U14" s="85">
        <v>26864</v>
      </c>
      <c r="V14" s="85">
        <v>27389</v>
      </c>
      <c r="W14" s="86">
        <v>72892</v>
      </c>
      <c r="X14" s="86">
        <v>49040</v>
      </c>
      <c r="Y14" s="86">
        <v>66585</v>
      </c>
      <c r="Z14" s="86">
        <v>78096</v>
      </c>
      <c r="AA14" s="86">
        <v>47166</v>
      </c>
    </row>
    <row r="15" spans="2:32" x14ac:dyDescent="0.25">
      <c r="B15" s="81" t="s">
        <v>927</v>
      </c>
      <c r="C15" s="82">
        <v>54354</v>
      </c>
      <c r="D15" s="82">
        <v>26863</v>
      </c>
      <c r="E15" s="82">
        <v>51647</v>
      </c>
      <c r="F15" s="82">
        <v>21448</v>
      </c>
      <c r="G15" s="82">
        <v>30313</v>
      </c>
      <c r="H15" s="83">
        <v>80601</v>
      </c>
      <c r="I15" s="83">
        <v>72279</v>
      </c>
      <c r="J15" s="83">
        <v>30782</v>
      </c>
      <c r="K15" s="83">
        <v>64012</v>
      </c>
      <c r="L15" s="83">
        <v>27541</v>
      </c>
      <c r="M15" s="84">
        <v>62257</v>
      </c>
      <c r="N15" s="84">
        <v>59121</v>
      </c>
      <c r="O15" s="84">
        <v>84897</v>
      </c>
      <c r="P15" s="84">
        <v>65216</v>
      </c>
      <c r="Q15" s="84">
        <v>53015</v>
      </c>
      <c r="R15" s="85">
        <v>13459</v>
      </c>
      <c r="S15" s="85">
        <v>69068</v>
      </c>
      <c r="T15" s="85">
        <v>57331</v>
      </c>
      <c r="U15" s="85">
        <v>77791</v>
      </c>
      <c r="V15" s="85">
        <v>51793</v>
      </c>
      <c r="W15" s="86">
        <v>68498</v>
      </c>
      <c r="X15" s="86">
        <v>56645</v>
      </c>
      <c r="Y15" s="86">
        <v>73542</v>
      </c>
      <c r="Z15" s="86">
        <v>54448</v>
      </c>
      <c r="AA15" s="86">
        <v>45704</v>
      </c>
    </row>
    <row r="16" spans="2:32" x14ac:dyDescent="0.25">
      <c r="B16" s="81" t="s">
        <v>926</v>
      </c>
      <c r="C16" s="82">
        <v>24835</v>
      </c>
      <c r="D16" s="82">
        <v>31976</v>
      </c>
      <c r="E16" s="82">
        <v>71851</v>
      </c>
      <c r="F16" s="82">
        <v>50238</v>
      </c>
      <c r="G16" s="82">
        <v>31597</v>
      </c>
      <c r="H16" s="83">
        <v>63250</v>
      </c>
      <c r="I16" s="83">
        <v>76015</v>
      </c>
      <c r="J16" s="83">
        <v>85203</v>
      </c>
      <c r="K16" s="83">
        <v>10139</v>
      </c>
      <c r="L16" s="83">
        <v>69546</v>
      </c>
      <c r="M16" s="84">
        <v>28934</v>
      </c>
      <c r="N16" s="84">
        <v>64166</v>
      </c>
      <c r="O16" s="84">
        <v>71635</v>
      </c>
      <c r="P16" s="84">
        <v>60703</v>
      </c>
      <c r="Q16" s="84">
        <v>44374</v>
      </c>
      <c r="R16" s="85">
        <v>47378</v>
      </c>
      <c r="S16" s="85">
        <v>62538</v>
      </c>
      <c r="T16" s="85">
        <v>69794</v>
      </c>
      <c r="U16" s="85">
        <v>69094</v>
      </c>
      <c r="V16" s="85">
        <v>75014</v>
      </c>
      <c r="W16" s="86">
        <v>75060</v>
      </c>
      <c r="X16" s="86">
        <v>72626</v>
      </c>
      <c r="Y16" s="86">
        <v>67672</v>
      </c>
      <c r="Z16" s="86">
        <v>49152</v>
      </c>
      <c r="AA16" s="86">
        <v>54298</v>
      </c>
    </row>
    <row r="17" spans="2:28" x14ac:dyDescent="0.25">
      <c r="B17" s="81" t="s">
        <v>925</v>
      </c>
      <c r="C17" s="82">
        <v>73474</v>
      </c>
      <c r="D17" s="82">
        <v>52810</v>
      </c>
      <c r="E17" s="82">
        <v>29726</v>
      </c>
      <c r="F17" s="82">
        <v>65548</v>
      </c>
      <c r="G17" s="82">
        <v>37350</v>
      </c>
      <c r="H17" s="83">
        <v>44827</v>
      </c>
      <c r="I17" s="83">
        <v>82399</v>
      </c>
      <c r="J17" s="83">
        <v>19086</v>
      </c>
      <c r="K17" s="83">
        <v>82228</v>
      </c>
      <c r="L17" s="83">
        <v>46998</v>
      </c>
      <c r="M17" s="84">
        <v>59861</v>
      </c>
      <c r="N17" s="84">
        <v>78128</v>
      </c>
      <c r="O17" s="84">
        <v>35473</v>
      </c>
      <c r="P17" s="84">
        <v>79564</v>
      </c>
      <c r="Q17" s="84">
        <v>54048</v>
      </c>
      <c r="R17" s="85">
        <v>42129</v>
      </c>
      <c r="S17" s="85">
        <v>66435</v>
      </c>
      <c r="T17" s="85">
        <v>14500</v>
      </c>
      <c r="U17" s="85">
        <v>36218</v>
      </c>
      <c r="V17" s="85">
        <v>89120</v>
      </c>
      <c r="W17" s="86">
        <v>79926</v>
      </c>
      <c r="X17" s="86">
        <v>47837</v>
      </c>
      <c r="Y17" s="86">
        <v>53131</v>
      </c>
      <c r="Z17" s="86">
        <v>43672</v>
      </c>
      <c r="AA17" s="86">
        <v>70763</v>
      </c>
    </row>
    <row r="18" spans="2:28" x14ac:dyDescent="0.25">
      <c r="B18" s="81" t="s">
        <v>924</v>
      </c>
      <c r="C18" s="82">
        <v>57409</v>
      </c>
      <c r="D18" s="82">
        <v>81087</v>
      </c>
      <c r="E18" s="82">
        <v>16526</v>
      </c>
      <c r="F18" s="82">
        <v>83180</v>
      </c>
      <c r="G18" s="82">
        <v>39514</v>
      </c>
      <c r="H18" s="83">
        <v>64054</v>
      </c>
      <c r="I18" s="83">
        <v>81192</v>
      </c>
      <c r="J18" s="83">
        <v>83026</v>
      </c>
      <c r="K18" s="83">
        <v>19105</v>
      </c>
      <c r="L18" s="83">
        <v>48186</v>
      </c>
      <c r="M18" s="84">
        <v>46239</v>
      </c>
      <c r="N18" s="84">
        <v>40895</v>
      </c>
      <c r="O18" s="84">
        <v>18639</v>
      </c>
      <c r="P18" s="84">
        <v>27866</v>
      </c>
      <c r="Q18" s="84">
        <v>29095</v>
      </c>
      <c r="R18" s="85">
        <v>34847</v>
      </c>
      <c r="S18" s="85">
        <v>86973</v>
      </c>
      <c r="T18" s="85">
        <v>45056</v>
      </c>
      <c r="U18" s="85">
        <v>53329</v>
      </c>
      <c r="V18" s="85">
        <v>22862</v>
      </c>
      <c r="W18" s="86">
        <v>39385</v>
      </c>
      <c r="X18" s="86">
        <v>37180</v>
      </c>
      <c r="Y18" s="86">
        <v>75423</v>
      </c>
      <c r="Z18" s="86">
        <v>69112</v>
      </c>
      <c r="AA18" s="86">
        <v>46353</v>
      </c>
    </row>
    <row r="19" spans="2:28" x14ac:dyDescent="0.25">
      <c r="B19" s="81" t="s">
        <v>923</v>
      </c>
      <c r="C19" s="82">
        <v>45462</v>
      </c>
      <c r="D19" s="82">
        <v>70329</v>
      </c>
      <c r="E19" s="82">
        <v>79650</v>
      </c>
      <c r="F19" s="82">
        <v>85681</v>
      </c>
      <c r="G19" s="82">
        <v>74866</v>
      </c>
      <c r="H19" s="83">
        <v>60206</v>
      </c>
      <c r="I19" s="83">
        <v>37599</v>
      </c>
      <c r="J19" s="83">
        <v>21520</v>
      </c>
      <c r="K19" s="83">
        <v>41488</v>
      </c>
      <c r="L19" s="83">
        <v>13897</v>
      </c>
      <c r="M19" s="84">
        <v>13803</v>
      </c>
      <c r="N19" s="84">
        <v>59958</v>
      </c>
      <c r="O19" s="84">
        <v>88925</v>
      </c>
      <c r="P19" s="84">
        <v>68166</v>
      </c>
      <c r="Q19" s="84">
        <v>12816</v>
      </c>
      <c r="R19" s="85">
        <v>61951</v>
      </c>
      <c r="S19" s="85">
        <v>33177</v>
      </c>
      <c r="T19" s="85">
        <v>52120</v>
      </c>
      <c r="U19" s="85">
        <v>73715</v>
      </c>
      <c r="V19" s="85">
        <v>33797</v>
      </c>
      <c r="W19" s="86">
        <v>51065</v>
      </c>
      <c r="X19" s="86">
        <v>38323</v>
      </c>
      <c r="Y19" s="86">
        <v>39997</v>
      </c>
      <c r="Z19" s="86">
        <v>55071</v>
      </c>
      <c r="AA19" s="86">
        <v>63897</v>
      </c>
    </row>
    <row r="20" spans="2:28" x14ac:dyDescent="0.25">
      <c r="C20" s="87">
        <f>SUM(C8:C19)</f>
        <v>588008</v>
      </c>
      <c r="D20" s="87">
        <f t="shared" ref="D20:AA20" si="0">SUM(D8:D19)</f>
        <v>570663</v>
      </c>
      <c r="E20" s="87">
        <f t="shared" si="0"/>
        <v>725371</v>
      </c>
      <c r="F20" s="87">
        <f t="shared" si="0"/>
        <v>541504</v>
      </c>
      <c r="G20" s="87">
        <f t="shared" si="0"/>
        <v>613012</v>
      </c>
      <c r="H20" s="87">
        <f t="shared" si="0"/>
        <v>756619</v>
      </c>
      <c r="I20" s="87">
        <f t="shared" si="0"/>
        <v>610383</v>
      </c>
      <c r="J20" s="87">
        <f t="shared" si="0"/>
        <v>524582</v>
      </c>
      <c r="K20" s="87">
        <f t="shared" si="0"/>
        <v>550940</v>
      </c>
      <c r="L20" s="87">
        <f t="shared" si="0"/>
        <v>455013</v>
      </c>
      <c r="M20" s="87">
        <f t="shared" si="0"/>
        <v>540728</v>
      </c>
      <c r="N20" s="87">
        <f t="shared" si="0"/>
        <v>560587</v>
      </c>
      <c r="O20" s="87">
        <f t="shared" si="0"/>
        <v>742918</v>
      </c>
      <c r="P20" s="87">
        <f t="shared" si="0"/>
        <v>506986</v>
      </c>
      <c r="Q20" s="87">
        <f t="shared" si="0"/>
        <v>519047</v>
      </c>
      <c r="R20" s="87">
        <f t="shared" si="0"/>
        <v>506013</v>
      </c>
      <c r="S20" s="87">
        <f t="shared" si="0"/>
        <v>623883</v>
      </c>
      <c r="T20" s="87">
        <f t="shared" si="0"/>
        <v>679962</v>
      </c>
      <c r="U20" s="87">
        <f t="shared" si="0"/>
        <v>586103</v>
      </c>
      <c r="V20" s="87">
        <f t="shared" si="0"/>
        <v>628448</v>
      </c>
      <c r="W20" s="87">
        <f t="shared" si="0"/>
        <v>630736</v>
      </c>
      <c r="X20" s="87">
        <f t="shared" si="0"/>
        <v>615630</v>
      </c>
      <c r="Y20" s="87">
        <f t="shared" si="0"/>
        <v>724763</v>
      </c>
      <c r="Z20" s="87">
        <f t="shared" si="0"/>
        <v>534013</v>
      </c>
      <c r="AA20" s="87">
        <f t="shared" si="0"/>
        <v>551932</v>
      </c>
      <c r="AB20" s="88"/>
    </row>
    <row r="21" spans="2:28" x14ac:dyDescent="0.25"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8"/>
    </row>
    <row r="22" spans="2:28" x14ac:dyDescent="0.25">
      <c r="C22" s="96" t="s">
        <v>960</v>
      </c>
      <c r="AB22" s="89"/>
    </row>
    <row r="24" spans="2:28" x14ac:dyDescent="0.25">
      <c r="C24" s="96" t="s">
        <v>962</v>
      </c>
      <c r="D24" s="82"/>
      <c r="E24" s="83"/>
      <c r="F24" s="84"/>
      <c r="G24" s="85"/>
      <c r="H24" s="86"/>
    </row>
    <row r="25" spans="2:28" x14ac:dyDescent="0.25">
      <c r="C25" s="96" t="s">
        <v>963</v>
      </c>
    </row>
    <row r="26" spans="2:28" x14ac:dyDescent="0.25">
      <c r="C26" s="97" t="s">
        <v>961</v>
      </c>
    </row>
    <row r="27" spans="2:28" x14ac:dyDescent="0.25">
      <c r="C27" s="99" t="s">
        <v>964</v>
      </c>
    </row>
    <row r="28" spans="2:28" x14ac:dyDescent="0.25">
      <c r="C28" s="74">
        <v>2009</v>
      </c>
    </row>
    <row r="29" spans="2:28" x14ac:dyDescent="0.25">
      <c r="C29" s="74">
        <v>2010</v>
      </c>
    </row>
    <row r="30" spans="2:28" x14ac:dyDescent="0.25">
      <c r="C30" s="74">
        <v>2011</v>
      </c>
    </row>
    <row r="31" spans="2:28" x14ac:dyDescent="0.25">
      <c r="C31" s="96">
        <v>2012</v>
      </c>
    </row>
    <row r="32" spans="2:28" x14ac:dyDescent="0.25">
      <c r="C32" s="96">
        <v>2013</v>
      </c>
    </row>
    <row r="33" spans="10:10" x14ac:dyDescent="0.25">
      <c r="J33" s="100"/>
    </row>
  </sheetData>
  <mergeCells count="5">
    <mergeCell ref="C5:G5"/>
    <mergeCell ref="H5:L5"/>
    <mergeCell ref="M5:Q5"/>
    <mergeCell ref="R5:V5"/>
    <mergeCell ref="W5:AA5"/>
  </mergeCells>
  <dataValidations count="2">
    <dataValidation type="list" allowBlank="1" showInputMessage="1" showErrorMessage="1" sqref="C2">
      <formula1>"2009,2010,2011,2012,2013"</formula1>
    </dataValidation>
    <dataValidation type="list" allowBlank="1" showInputMessage="1" showErrorMessage="1" sqref="C1">
      <formula1>$C$7:$G$7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5"/>
  <sheetViews>
    <sheetView zoomScaleNormal="100" workbookViewId="0">
      <selection activeCell="G9" sqref="G9"/>
    </sheetView>
  </sheetViews>
  <sheetFormatPr baseColWidth="10" defaultRowHeight="15" x14ac:dyDescent="0.25"/>
  <cols>
    <col min="1" max="1" width="1" customWidth="1"/>
    <col min="2" max="2" width="18.42578125" customWidth="1"/>
    <col min="3" max="3" width="16.7109375" customWidth="1"/>
    <col min="5" max="5" width="12" bestFit="1" customWidth="1"/>
    <col min="6" max="6" width="14.5703125" customWidth="1"/>
    <col min="7" max="7" width="26.85546875" bestFit="1" customWidth="1"/>
  </cols>
  <sheetData>
    <row r="1" spans="2:12" ht="18.75" x14ac:dyDescent="0.3">
      <c r="B1" s="4" t="s">
        <v>2</v>
      </c>
    </row>
    <row r="2" spans="2:12" ht="18.75" x14ac:dyDescent="0.3">
      <c r="B2" s="4" t="s">
        <v>97</v>
      </c>
    </row>
    <row r="3" spans="2:12" ht="18.75" x14ac:dyDescent="0.3">
      <c r="B3" s="4"/>
    </row>
    <row r="4" spans="2:12" ht="18.75" x14ac:dyDescent="0.3">
      <c r="B4" s="4"/>
    </row>
    <row r="6" spans="2:12" ht="18.75" x14ac:dyDescent="0.25">
      <c r="B6" s="16" t="s">
        <v>0</v>
      </c>
      <c r="C6" s="17" t="s">
        <v>1</v>
      </c>
      <c r="F6" s="18" t="s">
        <v>6</v>
      </c>
      <c r="G6" s="18" t="s">
        <v>7</v>
      </c>
    </row>
    <row r="7" spans="2:12" ht="17.25" x14ac:dyDescent="0.25">
      <c r="B7" s="2" t="s">
        <v>102</v>
      </c>
      <c r="C7" s="13">
        <v>85353</v>
      </c>
      <c r="F7" s="5" t="s">
        <v>5</v>
      </c>
      <c r="G7" s="5" t="str">
        <f>INDEX($B$7:$C$13,MATCH(LARGE($C$7:$C$13,3),$C$7:$C$13,0),1)</f>
        <v>Leslie Nalvarte</v>
      </c>
    </row>
    <row r="8" spans="2:12" ht="17.25" x14ac:dyDescent="0.25">
      <c r="B8" s="3" t="s">
        <v>103</v>
      </c>
      <c r="C8" s="14">
        <v>60687</v>
      </c>
      <c r="F8" s="6" t="s">
        <v>4</v>
      </c>
      <c r="G8" s="19" t="str">
        <f>INDEX($B$7:$C$13,MATCH(LARGE($C$7:$C$13,2),$C$7:$C$13,0),1)</f>
        <v>Ricardo Gutiérrez</v>
      </c>
      <c r="K8" s="11"/>
      <c r="L8" s="12"/>
    </row>
    <row r="9" spans="2:12" ht="17.25" x14ac:dyDescent="0.25">
      <c r="B9" s="2" t="s">
        <v>104</v>
      </c>
      <c r="C9" s="13">
        <v>67925</v>
      </c>
      <c r="F9" s="5" t="s">
        <v>3</v>
      </c>
      <c r="G9" s="5" t="str">
        <f>INDEX($B$7:$C$13,MATCH(LARGE($C$7:$C$13,1),$C$7:$C$13,0),1)</f>
        <v>Milagros Flores</v>
      </c>
    </row>
    <row r="10" spans="2:12" x14ac:dyDescent="0.25">
      <c r="B10" s="3" t="s">
        <v>105</v>
      </c>
      <c r="C10" s="14">
        <v>68216</v>
      </c>
    </row>
    <row r="11" spans="2:12" x14ac:dyDescent="0.25">
      <c r="B11" s="2" t="s">
        <v>106</v>
      </c>
      <c r="C11" s="13">
        <v>68978</v>
      </c>
    </row>
    <row r="12" spans="2:12" x14ac:dyDescent="0.25">
      <c r="B12" s="3" t="s">
        <v>107</v>
      </c>
      <c r="C12" s="14">
        <v>75326</v>
      </c>
    </row>
    <row r="13" spans="2:12" x14ac:dyDescent="0.25">
      <c r="B13" s="1" t="s">
        <v>108</v>
      </c>
      <c r="C13" s="15">
        <v>71053</v>
      </c>
    </row>
    <row r="15" spans="2:12" x14ac:dyDescent="0.25">
      <c r="C15" s="10"/>
      <c r="D15" s="10"/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7"/>
  <sheetViews>
    <sheetView topLeftCell="A390" workbookViewId="0">
      <selection activeCell="H2" sqref="H2"/>
    </sheetView>
  </sheetViews>
  <sheetFormatPr baseColWidth="10" defaultRowHeight="15" x14ac:dyDescent="0.25"/>
  <cols>
    <col min="1" max="1" width="2.42578125" style="7" customWidth="1"/>
    <col min="2" max="2" width="12.28515625" style="7" customWidth="1"/>
    <col min="3" max="3" width="14" customWidth="1"/>
    <col min="4" max="4" width="13.28515625" bestFit="1" customWidth="1"/>
    <col min="5" max="5" width="18" customWidth="1"/>
    <col min="6" max="6" width="20.5703125" customWidth="1"/>
    <col min="7" max="7" width="20" customWidth="1"/>
    <col min="8" max="8" width="34.7109375" bestFit="1" customWidth="1"/>
    <col min="9" max="9" width="15.5703125" customWidth="1"/>
    <col min="10" max="10" width="11" customWidth="1"/>
    <col min="11" max="11" width="10.28515625" customWidth="1"/>
    <col min="12" max="12" width="16.140625" customWidth="1"/>
  </cols>
  <sheetData>
    <row r="1" spans="1:12" ht="15.75" thickBot="1" x14ac:dyDescent="0.3"/>
    <row r="2" spans="1:12" s="9" customFormat="1" ht="36.75" customHeight="1" thickBot="1" x14ac:dyDescent="0.3">
      <c r="A2" s="8"/>
      <c r="B2" s="28" t="s">
        <v>8</v>
      </c>
      <c r="C2" s="29" t="s">
        <v>9</v>
      </c>
      <c r="D2" s="29" t="s">
        <v>10</v>
      </c>
      <c r="E2" s="29" t="s">
        <v>11</v>
      </c>
      <c r="F2" s="29" t="s">
        <v>12</v>
      </c>
      <c r="G2" s="29" t="s">
        <v>13</v>
      </c>
      <c r="H2" s="29" t="s">
        <v>14</v>
      </c>
      <c r="I2" s="29" t="s">
        <v>15</v>
      </c>
      <c r="J2" s="29" t="s">
        <v>16</v>
      </c>
      <c r="K2" s="29" t="s">
        <v>17</v>
      </c>
      <c r="L2" s="30" t="s">
        <v>18</v>
      </c>
    </row>
    <row r="3" spans="1:12" x14ac:dyDescent="0.25">
      <c r="B3" s="25">
        <v>1</v>
      </c>
      <c r="C3" s="31">
        <v>35254</v>
      </c>
      <c r="D3" s="26" t="s">
        <v>19</v>
      </c>
      <c r="E3" s="26" t="s">
        <v>20</v>
      </c>
      <c r="F3" s="26" t="s">
        <v>21</v>
      </c>
      <c r="G3" s="26" t="s">
        <v>22</v>
      </c>
      <c r="H3" s="26" t="s">
        <v>23</v>
      </c>
      <c r="I3" s="26">
        <v>21.05</v>
      </c>
      <c r="J3" s="26">
        <v>15</v>
      </c>
      <c r="K3" s="26">
        <f>I3*J3</f>
        <v>315.75</v>
      </c>
      <c r="L3" s="27" t="s">
        <v>24</v>
      </c>
    </row>
    <row r="4" spans="1:12" x14ac:dyDescent="0.25">
      <c r="B4" s="20">
        <v>2</v>
      </c>
      <c r="C4" s="32">
        <v>35254</v>
      </c>
      <c r="D4" s="19" t="s">
        <v>19</v>
      </c>
      <c r="E4" s="19" t="s">
        <v>25</v>
      </c>
      <c r="F4" s="19" t="s">
        <v>26</v>
      </c>
      <c r="G4" s="19" t="s">
        <v>27</v>
      </c>
      <c r="H4" s="19" t="s">
        <v>28</v>
      </c>
      <c r="I4" s="19">
        <v>53</v>
      </c>
      <c r="J4" s="19">
        <v>35</v>
      </c>
      <c r="K4" s="19">
        <f t="shared" ref="K4:K67" si="0">I4*J4</f>
        <v>1855</v>
      </c>
      <c r="L4" s="21" t="s">
        <v>24</v>
      </c>
    </row>
    <row r="5" spans="1:12" x14ac:dyDescent="0.25">
      <c r="B5" s="20">
        <v>3</v>
      </c>
      <c r="C5" s="32">
        <v>35254</v>
      </c>
      <c r="D5" s="19" t="s">
        <v>29</v>
      </c>
      <c r="E5" s="19" t="s">
        <v>25</v>
      </c>
      <c r="F5" s="19" t="s">
        <v>26</v>
      </c>
      <c r="G5" s="19" t="s">
        <v>30</v>
      </c>
      <c r="H5" s="19" t="s">
        <v>31</v>
      </c>
      <c r="I5" s="19">
        <v>9.65</v>
      </c>
      <c r="J5" s="19">
        <v>10</v>
      </c>
      <c r="K5" s="19">
        <f t="shared" si="0"/>
        <v>96.5</v>
      </c>
      <c r="L5" s="21" t="s">
        <v>24</v>
      </c>
    </row>
    <row r="6" spans="1:12" x14ac:dyDescent="0.25">
      <c r="B6" s="20">
        <v>4</v>
      </c>
      <c r="C6" s="32">
        <v>35256</v>
      </c>
      <c r="D6" s="19" t="s">
        <v>32</v>
      </c>
      <c r="E6" s="19" t="s">
        <v>20</v>
      </c>
      <c r="F6" s="19" t="s">
        <v>33</v>
      </c>
      <c r="G6" s="19" t="s">
        <v>30</v>
      </c>
      <c r="H6" s="19" t="s">
        <v>34</v>
      </c>
      <c r="I6" s="19">
        <v>20</v>
      </c>
      <c r="J6" s="19">
        <v>40</v>
      </c>
      <c r="K6" s="19">
        <f t="shared" si="0"/>
        <v>800</v>
      </c>
      <c r="L6" s="21" t="s">
        <v>24</v>
      </c>
    </row>
    <row r="7" spans="1:12" x14ac:dyDescent="0.25">
      <c r="B7" s="20">
        <v>5</v>
      </c>
      <c r="C7" s="32">
        <v>35256</v>
      </c>
      <c r="D7" s="19" t="s">
        <v>35</v>
      </c>
      <c r="E7" s="19" t="s">
        <v>25</v>
      </c>
      <c r="F7" s="19" t="s">
        <v>26</v>
      </c>
      <c r="G7" s="19" t="s">
        <v>27</v>
      </c>
      <c r="H7" s="19" t="s">
        <v>36</v>
      </c>
      <c r="I7" s="19">
        <v>18</v>
      </c>
      <c r="J7" s="19">
        <v>42</v>
      </c>
      <c r="K7" s="19">
        <f t="shared" si="0"/>
        <v>756</v>
      </c>
      <c r="L7" s="21" t="s">
        <v>24</v>
      </c>
    </row>
    <row r="8" spans="1:12" x14ac:dyDescent="0.25">
      <c r="B8" s="20">
        <v>6</v>
      </c>
      <c r="C8" s="32">
        <v>35256</v>
      </c>
      <c r="D8" s="19" t="s">
        <v>32</v>
      </c>
      <c r="E8" s="19" t="s">
        <v>25</v>
      </c>
      <c r="F8" s="19" t="s">
        <v>26</v>
      </c>
      <c r="G8" s="19" t="s">
        <v>37</v>
      </c>
      <c r="H8" s="19" t="s">
        <v>38</v>
      </c>
      <c r="I8" s="19">
        <v>12.5</v>
      </c>
      <c r="J8" s="19">
        <v>20</v>
      </c>
      <c r="K8" s="19">
        <f t="shared" si="0"/>
        <v>250</v>
      </c>
      <c r="L8" s="21" t="s">
        <v>24</v>
      </c>
    </row>
    <row r="9" spans="1:12" x14ac:dyDescent="0.25">
      <c r="B9" s="20">
        <v>7</v>
      </c>
      <c r="C9" s="32">
        <v>35261</v>
      </c>
      <c r="D9" s="19" t="s">
        <v>29</v>
      </c>
      <c r="E9" s="19" t="s">
        <v>25</v>
      </c>
      <c r="F9" s="19" t="s">
        <v>39</v>
      </c>
      <c r="G9" s="19" t="s">
        <v>40</v>
      </c>
      <c r="H9" s="19" t="s">
        <v>41</v>
      </c>
      <c r="I9" s="19">
        <v>32.799999999999997</v>
      </c>
      <c r="J9" s="19">
        <v>15</v>
      </c>
      <c r="K9" s="19">
        <f t="shared" si="0"/>
        <v>491.99999999999994</v>
      </c>
      <c r="L9" s="21" t="s">
        <v>24</v>
      </c>
    </row>
    <row r="10" spans="1:12" x14ac:dyDescent="0.25">
      <c r="B10" s="20">
        <v>8</v>
      </c>
      <c r="C10" s="32">
        <v>35261</v>
      </c>
      <c r="D10" s="19" t="s">
        <v>19</v>
      </c>
      <c r="E10" s="19" t="s">
        <v>25</v>
      </c>
      <c r="F10" s="19" t="s">
        <v>39</v>
      </c>
      <c r="G10" s="19" t="s">
        <v>22</v>
      </c>
      <c r="H10" s="19" t="s">
        <v>42</v>
      </c>
      <c r="I10" s="19">
        <v>13</v>
      </c>
      <c r="J10" s="19">
        <v>12</v>
      </c>
      <c r="K10" s="19">
        <f t="shared" si="0"/>
        <v>156</v>
      </c>
      <c r="L10" s="21" t="s">
        <v>24</v>
      </c>
    </row>
    <row r="11" spans="1:12" x14ac:dyDescent="0.25">
      <c r="B11" s="20">
        <v>9</v>
      </c>
      <c r="C11" s="32">
        <v>35265</v>
      </c>
      <c r="D11" s="19" t="s">
        <v>35</v>
      </c>
      <c r="E11" s="19" t="s">
        <v>25</v>
      </c>
      <c r="F11" s="19" t="s">
        <v>26</v>
      </c>
      <c r="G11" s="19" t="s">
        <v>27</v>
      </c>
      <c r="H11" s="19" t="s">
        <v>43</v>
      </c>
      <c r="I11" s="19">
        <v>18</v>
      </c>
      <c r="J11" s="19">
        <v>20</v>
      </c>
      <c r="K11" s="19">
        <f t="shared" si="0"/>
        <v>360</v>
      </c>
      <c r="L11" s="21" t="s">
        <v>24</v>
      </c>
    </row>
    <row r="12" spans="1:12" x14ac:dyDescent="0.25">
      <c r="B12" s="20">
        <v>10</v>
      </c>
      <c r="C12" s="32">
        <v>35265</v>
      </c>
      <c r="D12" s="19" t="s">
        <v>35</v>
      </c>
      <c r="E12" s="19" t="s">
        <v>25</v>
      </c>
      <c r="F12" s="19" t="s">
        <v>26</v>
      </c>
      <c r="G12" s="19" t="s">
        <v>30</v>
      </c>
      <c r="H12" s="19" t="s">
        <v>44</v>
      </c>
      <c r="I12" s="19">
        <v>10</v>
      </c>
      <c r="J12" s="19">
        <v>20</v>
      </c>
      <c r="K12" s="19">
        <f t="shared" si="0"/>
        <v>200</v>
      </c>
      <c r="L12" s="21" t="s">
        <v>24</v>
      </c>
    </row>
    <row r="13" spans="1:12" x14ac:dyDescent="0.25">
      <c r="B13" s="20">
        <v>11</v>
      </c>
      <c r="C13" s="32">
        <v>35291</v>
      </c>
      <c r="D13" s="19" t="s">
        <v>32</v>
      </c>
      <c r="E13" s="19" t="s">
        <v>45</v>
      </c>
      <c r="F13" s="19" t="s">
        <v>46</v>
      </c>
      <c r="G13" s="19" t="s">
        <v>27</v>
      </c>
      <c r="H13" s="19" t="s">
        <v>47</v>
      </c>
      <c r="I13" s="19">
        <v>4.5</v>
      </c>
      <c r="J13" s="19">
        <v>6</v>
      </c>
      <c r="K13" s="19">
        <f t="shared" si="0"/>
        <v>27</v>
      </c>
      <c r="L13" s="21" t="s">
        <v>48</v>
      </c>
    </row>
    <row r="14" spans="1:12" x14ac:dyDescent="0.25">
      <c r="B14" s="20">
        <v>12</v>
      </c>
      <c r="C14" s="32">
        <v>35291</v>
      </c>
      <c r="D14" s="19" t="s">
        <v>32</v>
      </c>
      <c r="E14" s="19" t="s">
        <v>45</v>
      </c>
      <c r="F14" s="19" t="s">
        <v>46</v>
      </c>
      <c r="G14" s="19" t="s">
        <v>27</v>
      </c>
      <c r="H14" s="19" t="s">
        <v>43</v>
      </c>
      <c r="I14" s="19">
        <v>18</v>
      </c>
      <c r="J14" s="19">
        <v>4</v>
      </c>
      <c r="K14" s="19">
        <f t="shared" si="0"/>
        <v>72</v>
      </c>
      <c r="L14" s="21" t="s">
        <v>48</v>
      </c>
    </row>
    <row r="15" spans="1:12" x14ac:dyDescent="0.25">
      <c r="B15" s="20">
        <v>13</v>
      </c>
      <c r="C15" s="32">
        <v>35291</v>
      </c>
      <c r="D15" s="19" t="s">
        <v>35</v>
      </c>
      <c r="E15" s="19" t="s">
        <v>45</v>
      </c>
      <c r="F15" s="19" t="s">
        <v>46</v>
      </c>
      <c r="G15" s="19" t="s">
        <v>30</v>
      </c>
      <c r="H15" s="19" t="s">
        <v>49</v>
      </c>
      <c r="I15" s="19">
        <v>9.1999999999999993</v>
      </c>
      <c r="J15" s="19">
        <v>1</v>
      </c>
      <c r="K15" s="19">
        <f t="shared" si="0"/>
        <v>9.1999999999999993</v>
      </c>
      <c r="L15" s="21" t="s">
        <v>48</v>
      </c>
    </row>
    <row r="16" spans="1:12" x14ac:dyDescent="0.25">
      <c r="B16" s="20">
        <v>14</v>
      </c>
      <c r="C16" s="32">
        <v>35292</v>
      </c>
      <c r="D16" s="19" t="s">
        <v>35</v>
      </c>
      <c r="E16" s="19" t="s">
        <v>45</v>
      </c>
      <c r="F16" s="19" t="s">
        <v>46</v>
      </c>
      <c r="G16" s="19" t="s">
        <v>37</v>
      </c>
      <c r="H16" s="19" t="s">
        <v>50</v>
      </c>
      <c r="I16" s="19">
        <v>19.5</v>
      </c>
      <c r="J16" s="19">
        <v>2</v>
      </c>
      <c r="K16" s="19">
        <f t="shared" si="0"/>
        <v>39</v>
      </c>
      <c r="L16" s="21" t="s">
        <v>48</v>
      </c>
    </row>
    <row r="17" spans="2:12" x14ac:dyDescent="0.25">
      <c r="B17" s="20">
        <v>15</v>
      </c>
      <c r="C17" s="32">
        <v>35292</v>
      </c>
      <c r="D17" s="19" t="s">
        <v>19</v>
      </c>
      <c r="E17" s="19" t="s">
        <v>45</v>
      </c>
      <c r="F17" s="19" t="s">
        <v>46</v>
      </c>
      <c r="G17" s="19" t="s">
        <v>40</v>
      </c>
      <c r="H17" s="19" t="s">
        <v>51</v>
      </c>
      <c r="I17" s="19">
        <v>25.89</v>
      </c>
      <c r="J17" s="19">
        <v>6</v>
      </c>
      <c r="K17" s="19">
        <f t="shared" si="0"/>
        <v>155.34</v>
      </c>
      <c r="L17" s="21" t="s">
        <v>48</v>
      </c>
    </row>
    <row r="18" spans="2:12" x14ac:dyDescent="0.25">
      <c r="B18" s="20">
        <v>16</v>
      </c>
      <c r="C18" s="32">
        <v>35299</v>
      </c>
      <c r="D18" s="19" t="s">
        <v>19</v>
      </c>
      <c r="E18" s="19" t="s">
        <v>20</v>
      </c>
      <c r="F18" s="19" t="s">
        <v>21</v>
      </c>
      <c r="G18" s="19" t="s">
        <v>37</v>
      </c>
      <c r="H18" s="19" t="s">
        <v>50</v>
      </c>
      <c r="I18" s="19">
        <v>12</v>
      </c>
      <c r="J18" s="19">
        <v>15</v>
      </c>
      <c r="K18" s="19">
        <f t="shared" si="0"/>
        <v>180</v>
      </c>
      <c r="L18" s="21" t="s">
        <v>24</v>
      </c>
    </row>
    <row r="19" spans="2:12" x14ac:dyDescent="0.25">
      <c r="B19" s="20">
        <v>17</v>
      </c>
      <c r="C19" s="32">
        <v>35299</v>
      </c>
      <c r="D19" s="19" t="s">
        <v>32</v>
      </c>
      <c r="E19" s="19" t="s">
        <v>25</v>
      </c>
      <c r="F19" s="19" t="s">
        <v>26</v>
      </c>
      <c r="G19" s="19" t="s">
        <v>27</v>
      </c>
      <c r="H19" s="19" t="s">
        <v>52</v>
      </c>
      <c r="I19" s="19">
        <v>14</v>
      </c>
      <c r="J19" s="19">
        <v>20</v>
      </c>
      <c r="K19" s="19">
        <f t="shared" si="0"/>
        <v>280</v>
      </c>
      <c r="L19" s="21" t="s">
        <v>24</v>
      </c>
    </row>
    <row r="20" spans="2:12" x14ac:dyDescent="0.25">
      <c r="B20" s="20">
        <v>18</v>
      </c>
      <c r="C20" s="32">
        <v>35299</v>
      </c>
      <c r="D20" s="19" t="s">
        <v>35</v>
      </c>
      <c r="E20" s="19" t="s">
        <v>25</v>
      </c>
      <c r="F20" s="19" t="s">
        <v>26</v>
      </c>
      <c r="G20" s="19" t="s">
        <v>30</v>
      </c>
      <c r="H20" s="19" t="s">
        <v>53</v>
      </c>
      <c r="I20" s="19">
        <v>17.45</v>
      </c>
      <c r="J20" s="19">
        <v>40</v>
      </c>
      <c r="K20" s="19">
        <f t="shared" si="0"/>
        <v>698</v>
      </c>
      <c r="L20" s="21" t="s">
        <v>24</v>
      </c>
    </row>
    <row r="21" spans="2:12" x14ac:dyDescent="0.25">
      <c r="B21" s="20">
        <v>19</v>
      </c>
      <c r="C21" s="32">
        <v>35303</v>
      </c>
      <c r="D21" s="19" t="s">
        <v>35</v>
      </c>
      <c r="E21" s="19" t="s">
        <v>54</v>
      </c>
      <c r="F21" s="19" t="s">
        <v>55</v>
      </c>
      <c r="G21" s="19" t="s">
        <v>22</v>
      </c>
      <c r="H21" s="19" t="s">
        <v>56</v>
      </c>
      <c r="I21" s="19">
        <v>10</v>
      </c>
      <c r="J21" s="19">
        <v>30</v>
      </c>
      <c r="K21" s="19">
        <f t="shared" si="0"/>
        <v>300</v>
      </c>
      <c r="L21" s="21" t="s">
        <v>24</v>
      </c>
    </row>
    <row r="22" spans="2:12" x14ac:dyDescent="0.25">
      <c r="B22" s="20">
        <v>20</v>
      </c>
      <c r="C22" s="32">
        <v>35303</v>
      </c>
      <c r="D22" s="19" t="s">
        <v>35</v>
      </c>
      <c r="E22" s="19" t="s">
        <v>54</v>
      </c>
      <c r="F22" s="19" t="s">
        <v>55</v>
      </c>
      <c r="G22" s="19" t="s">
        <v>30</v>
      </c>
      <c r="H22" s="19" t="s">
        <v>31</v>
      </c>
      <c r="I22" s="19">
        <v>33.25</v>
      </c>
      <c r="J22" s="19">
        <v>9</v>
      </c>
      <c r="K22" s="19">
        <f t="shared" si="0"/>
        <v>299.25</v>
      </c>
      <c r="L22" s="21" t="s">
        <v>24</v>
      </c>
    </row>
    <row r="23" spans="2:12" x14ac:dyDescent="0.25">
      <c r="B23" s="20">
        <v>21</v>
      </c>
      <c r="C23" s="32">
        <v>35304</v>
      </c>
      <c r="D23" s="19" t="s">
        <v>35</v>
      </c>
      <c r="E23" s="19" t="s">
        <v>25</v>
      </c>
      <c r="F23" s="19" t="s">
        <v>26</v>
      </c>
      <c r="G23" s="19" t="s">
        <v>22</v>
      </c>
      <c r="H23" s="19" t="s">
        <v>57</v>
      </c>
      <c r="I23" s="19">
        <v>19.45</v>
      </c>
      <c r="J23" s="19">
        <v>24</v>
      </c>
      <c r="K23" s="19">
        <f t="shared" si="0"/>
        <v>466.79999999999995</v>
      </c>
      <c r="L23" s="21" t="s">
        <v>24</v>
      </c>
    </row>
    <row r="24" spans="2:12" x14ac:dyDescent="0.25">
      <c r="B24" s="20">
        <v>22</v>
      </c>
      <c r="C24" s="32">
        <v>35304</v>
      </c>
      <c r="D24" s="19" t="s">
        <v>19</v>
      </c>
      <c r="E24" s="19" t="s">
        <v>25</v>
      </c>
      <c r="F24" s="19" t="s">
        <v>26</v>
      </c>
      <c r="G24" s="19" t="s">
        <v>22</v>
      </c>
      <c r="H24" s="19" t="s">
        <v>58</v>
      </c>
      <c r="I24" s="19">
        <v>53</v>
      </c>
      <c r="J24" s="19">
        <v>2</v>
      </c>
      <c r="K24" s="19">
        <f t="shared" si="0"/>
        <v>106</v>
      </c>
      <c r="L24" s="21" t="s">
        <v>24</v>
      </c>
    </row>
    <row r="25" spans="2:12" x14ac:dyDescent="0.25">
      <c r="B25" s="20">
        <v>23</v>
      </c>
      <c r="C25" s="32">
        <v>35304</v>
      </c>
      <c r="D25" s="19" t="s">
        <v>35</v>
      </c>
      <c r="E25" s="19" t="s">
        <v>25</v>
      </c>
      <c r="F25" s="19" t="s">
        <v>26</v>
      </c>
      <c r="G25" s="19" t="s">
        <v>27</v>
      </c>
      <c r="H25" s="19" t="s">
        <v>28</v>
      </c>
      <c r="I25" s="19">
        <v>6</v>
      </c>
      <c r="J25" s="19">
        <v>20</v>
      </c>
      <c r="K25" s="19">
        <f t="shared" si="0"/>
        <v>120</v>
      </c>
      <c r="L25" s="21" t="s">
        <v>24</v>
      </c>
    </row>
    <row r="26" spans="2:12" x14ac:dyDescent="0.25">
      <c r="B26" s="20">
        <v>24</v>
      </c>
      <c r="C26" s="32">
        <v>35304</v>
      </c>
      <c r="D26" s="19" t="s">
        <v>35</v>
      </c>
      <c r="E26" s="19" t="s">
        <v>25</v>
      </c>
      <c r="F26" s="19" t="s">
        <v>59</v>
      </c>
      <c r="G26" s="19" t="s">
        <v>40</v>
      </c>
      <c r="H26" s="19" t="s">
        <v>60</v>
      </c>
      <c r="I26" s="19">
        <v>123.79</v>
      </c>
      <c r="J26" s="19">
        <v>15</v>
      </c>
      <c r="K26" s="19">
        <f t="shared" si="0"/>
        <v>1856.8500000000001</v>
      </c>
      <c r="L26" s="21" t="s">
        <v>48</v>
      </c>
    </row>
    <row r="27" spans="2:12" x14ac:dyDescent="0.25">
      <c r="B27" s="20">
        <v>25</v>
      </c>
      <c r="C27" s="32">
        <v>35304</v>
      </c>
      <c r="D27" s="19" t="s">
        <v>35</v>
      </c>
      <c r="E27" s="19" t="s">
        <v>25</v>
      </c>
      <c r="F27" s="19" t="s">
        <v>59</v>
      </c>
      <c r="G27" s="19" t="s">
        <v>22</v>
      </c>
      <c r="H27" s="19" t="s">
        <v>61</v>
      </c>
      <c r="I27" s="19">
        <v>21.35</v>
      </c>
      <c r="J27" s="19">
        <v>20</v>
      </c>
      <c r="K27" s="19">
        <f t="shared" si="0"/>
        <v>427</v>
      </c>
      <c r="L27" s="21" t="s">
        <v>48</v>
      </c>
    </row>
    <row r="28" spans="2:12" x14ac:dyDescent="0.25">
      <c r="B28" s="20">
        <v>26</v>
      </c>
      <c r="C28" s="32">
        <v>35304</v>
      </c>
      <c r="D28" s="19" t="s">
        <v>35</v>
      </c>
      <c r="E28" s="19" t="s">
        <v>25</v>
      </c>
      <c r="F28" s="19" t="s">
        <v>59</v>
      </c>
      <c r="G28" s="19" t="s">
        <v>22</v>
      </c>
      <c r="H28" s="19" t="s">
        <v>42</v>
      </c>
      <c r="I28" s="19">
        <v>13</v>
      </c>
      <c r="J28" s="19">
        <v>10</v>
      </c>
      <c r="K28" s="19">
        <f t="shared" si="0"/>
        <v>130</v>
      </c>
      <c r="L28" s="21" t="s">
        <v>48</v>
      </c>
    </row>
    <row r="29" spans="2:12" x14ac:dyDescent="0.25">
      <c r="B29" s="20">
        <v>27</v>
      </c>
      <c r="C29" s="32">
        <v>35304</v>
      </c>
      <c r="D29" s="19" t="s">
        <v>35</v>
      </c>
      <c r="E29" s="19" t="s">
        <v>25</v>
      </c>
      <c r="F29" s="19" t="s">
        <v>59</v>
      </c>
      <c r="G29" s="19" t="s">
        <v>30</v>
      </c>
      <c r="H29" s="19" t="s">
        <v>34</v>
      </c>
      <c r="I29" s="19">
        <v>20</v>
      </c>
      <c r="J29" s="19">
        <v>15</v>
      </c>
      <c r="K29" s="19">
        <f t="shared" si="0"/>
        <v>300</v>
      </c>
      <c r="L29" s="21" t="s">
        <v>48</v>
      </c>
    </row>
    <row r="30" spans="2:12" x14ac:dyDescent="0.25">
      <c r="B30" s="20">
        <v>28</v>
      </c>
      <c r="C30" s="32">
        <v>35305</v>
      </c>
      <c r="D30" s="19" t="s">
        <v>32</v>
      </c>
      <c r="E30" s="19" t="s">
        <v>25</v>
      </c>
      <c r="F30" s="19" t="s">
        <v>59</v>
      </c>
      <c r="G30" s="19" t="s">
        <v>30</v>
      </c>
      <c r="H30" s="19" t="s">
        <v>62</v>
      </c>
      <c r="I30" s="19">
        <v>81</v>
      </c>
      <c r="J30" s="19">
        <v>20</v>
      </c>
      <c r="K30" s="19">
        <f t="shared" si="0"/>
        <v>1620</v>
      </c>
      <c r="L30" s="21" t="s">
        <v>24</v>
      </c>
    </row>
    <row r="31" spans="2:12" x14ac:dyDescent="0.25">
      <c r="B31" s="20">
        <v>29</v>
      </c>
      <c r="C31" s="32">
        <v>35314</v>
      </c>
      <c r="D31" s="19" t="s">
        <v>35</v>
      </c>
      <c r="E31" s="19" t="s">
        <v>25</v>
      </c>
      <c r="F31" s="19" t="s">
        <v>26</v>
      </c>
      <c r="G31" s="19" t="s">
        <v>27</v>
      </c>
      <c r="H31" s="19" t="s">
        <v>28</v>
      </c>
      <c r="I31" s="19">
        <v>15</v>
      </c>
      <c r="J31" s="19">
        <v>20</v>
      </c>
      <c r="K31" s="19">
        <f t="shared" si="0"/>
        <v>300</v>
      </c>
      <c r="L31" s="21" t="s">
        <v>24</v>
      </c>
    </row>
    <row r="32" spans="2:12" x14ac:dyDescent="0.25">
      <c r="B32" s="20">
        <v>30</v>
      </c>
      <c r="C32" s="32">
        <v>35314</v>
      </c>
      <c r="D32" s="19" t="s">
        <v>19</v>
      </c>
      <c r="E32" s="19" t="s">
        <v>25</v>
      </c>
      <c r="F32" s="19" t="s">
        <v>26</v>
      </c>
      <c r="G32" s="19" t="s">
        <v>30</v>
      </c>
      <c r="H32" s="19" t="s">
        <v>49</v>
      </c>
      <c r="I32" s="19">
        <v>9.1999999999999993</v>
      </c>
      <c r="J32" s="19">
        <v>15</v>
      </c>
      <c r="K32" s="19">
        <f t="shared" si="0"/>
        <v>138</v>
      </c>
      <c r="L32" s="21" t="s">
        <v>24</v>
      </c>
    </row>
    <row r="33" spans="2:12" x14ac:dyDescent="0.25">
      <c r="B33" s="20">
        <v>31</v>
      </c>
      <c r="C33" s="32">
        <v>35319</v>
      </c>
      <c r="D33" s="19" t="s">
        <v>29</v>
      </c>
      <c r="E33" s="19" t="s">
        <v>45</v>
      </c>
      <c r="F33" s="19" t="s">
        <v>63</v>
      </c>
      <c r="G33" s="19" t="s">
        <v>22</v>
      </c>
      <c r="H33" s="19" t="s">
        <v>23</v>
      </c>
      <c r="I33" s="19">
        <v>21.05</v>
      </c>
      <c r="J33" s="19">
        <v>30</v>
      </c>
      <c r="K33" s="19">
        <f t="shared" si="0"/>
        <v>631.5</v>
      </c>
      <c r="L33" s="21" t="s">
        <v>24</v>
      </c>
    </row>
    <row r="34" spans="2:12" x14ac:dyDescent="0.25">
      <c r="B34" s="20">
        <v>32</v>
      </c>
      <c r="C34" s="32">
        <v>35319</v>
      </c>
      <c r="D34" s="19" t="s">
        <v>29</v>
      </c>
      <c r="E34" s="19" t="s">
        <v>45</v>
      </c>
      <c r="F34" s="19" t="s">
        <v>63</v>
      </c>
      <c r="G34" s="19" t="s">
        <v>30</v>
      </c>
      <c r="H34" s="19" t="s">
        <v>31</v>
      </c>
      <c r="I34" s="19">
        <v>18.399999999999999</v>
      </c>
      <c r="J34" s="19">
        <v>40</v>
      </c>
      <c r="K34" s="19">
        <f t="shared" si="0"/>
        <v>736</v>
      </c>
      <c r="L34" s="21" t="s">
        <v>24</v>
      </c>
    </row>
    <row r="35" spans="2:12" x14ac:dyDescent="0.25">
      <c r="B35" s="20">
        <v>33</v>
      </c>
      <c r="C35" s="32">
        <v>35319</v>
      </c>
      <c r="D35" s="19" t="s">
        <v>32</v>
      </c>
      <c r="E35" s="19" t="s">
        <v>45</v>
      </c>
      <c r="F35" s="19" t="s">
        <v>63</v>
      </c>
      <c r="G35" s="19" t="s">
        <v>30</v>
      </c>
      <c r="H35" s="19" t="s">
        <v>64</v>
      </c>
      <c r="I35" s="19">
        <v>12.5</v>
      </c>
      <c r="J35" s="19">
        <v>15</v>
      </c>
      <c r="K35" s="19">
        <f t="shared" si="0"/>
        <v>187.5</v>
      </c>
      <c r="L35" s="21" t="s">
        <v>24</v>
      </c>
    </row>
    <row r="36" spans="2:12" x14ac:dyDescent="0.25">
      <c r="B36" s="20">
        <v>34</v>
      </c>
      <c r="C36" s="32">
        <v>35324</v>
      </c>
      <c r="D36" s="19" t="s">
        <v>19</v>
      </c>
      <c r="E36" s="19" t="s">
        <v>45</v>
      </c>
      <c r="F36" s="19" t="s">
        <v>46</v>
      </c>
      <c r="G36" s="19" t="s">
        <v>40</v>
      </c>
      <c r="H36" s="19" t="s">
        <v>41</v>
      </c>
      <c r="I36" s="19">
        <v>32.799999999999997</v>
      </c>
      <c r="J36" s="19">
        <v>10</v>
      </c>
      <c r="K36" s="19">
        <f t="shared" si="0"/>
        <v>328</v>
      </c>
      <c r="L36" s="21" t="s">
        <v>24</v>
      </c>
    </row>
    <row r="37" spans="2:12" x14ac:dyDescent="0.25">
      <c r="B37" s="20">
        <v>35</v>
      </c>
      <c r="C37" s="32">
        <v>35324</v>
      </c>
      <c r="D37" s="19" t="s">
        <v>32</v>
      </c>
      <c r="E37" s="19" t="s">
        <v>45</v>
      </c>
      <c r="F37" s="19" t="s">
        <v>46</v>
      </c>
      <c r="G37" s="19" t="s">
        <v>40</v>
      </c>
      <c r="H37" s="19" t="s">
        <v>65</v>
      </c>
      <c r="I37" s="19">
        <v>7.45</v>
      </c>
      <c r="J37" s="19">
        <v>5</v>
      </c>
      <c r="K37" s="19">
        <f t="shared" si="0"/>
        <v>37.25</v>
      </c>
      <c r="L37" s="21" t="s">
        <v>24</v>
      </c>
    </row>
    <row r="38" spans="2:12" x14ac:dyDescent="0.25">
      <c r="B38" s="20">
        <v>36</v>
      </c>
      <c r="C38" s="32">
        <v>35324</v>
      </c>
      <c r="D38" s="19" t="s">
        <v>19</v>
      </c>
      <c r="E38" s="19" t="s">
        <v>45</v>
      </c>
      <c r="F38" s="19" t="s">
        <v>46</v>
      </c>
      <c r="G38" s="19" t="s">
        <v>22</v>
      </c>
      <c r="H38" s="19" t="s">
        <v>58</v>
      </c>
      <c r="I38" s="19">
        <v>25.89</v>
      </c>
      <c r="J38" s="19">
        <v>10</v>
      </c>
      <c r="K38" s="19">
        <f t="shared" si="0"/>
        <v>258.89999999999998</v>
      </c>
      <c r="L38" s="21" t="s">
        <v>24</v>
      </c>
    </row>
    <row r="39" spans="2:12" x14ac:dyDescent="0.25">
      <c r="B39" s="20">
        <v>37</v>
      </c>
      <c r="C39" s="32">
        <v>35334</v>
      </c>
      <c r="D39" s="19" t="s">
        <v>29</v>
      </c>
      <c r="E39" s="19" t="s">
        <v>54</v>
      </c>
      <c r="F39" s="19" t="s">
        <v>66</v>
      </c>
      <c r="G39" s="19" t="s">
        <v>27</v>
      </c>
      <c r="H39" s="19" t="s">
        <v>28</v>
      </c>
      <c r="I39" s="19">
        <v>15</v>
      </c>
      <c r="J39" s="19">
        <v>30</v>
      </c>
      <c r="K39" s="19">
        <f t="shared" si="0"/>
        <v>450</v>
      </c>
      <c r="L39" s="21" t="s">
        <v>24</v>
      </c>
    </row>
    <row r="40" spans="2:12" x14ac:dyDescent="0.25">
      <c r="B40" s="20">
        <v>38</v>
      </c>
      <c r="C40" s="32">
        <v>35334</v>
      </c>
      <c r="D40" s="19" t="s">
        <v>19</v>
      </c>
      <c r="E40" s="19" t="s">
        <v>54</v>
      </c>
      <c r="F40" s="19" t="s">
        <v>66</v>
      </c>
      <c r="G40" s="19" t="s">
        <v>27</v>
      </c>
      <c r="H40" s="19" t="s">
        <v>52</v>
      </c>
      <c r="I40" s="19">
        <v>14</v>
      </c>
      <c r="J40" s="19">
        <v>14</v>
      </c>
      <c r="K40" s="19">
        <f t="shared" si="0"/>
        <v>196</v>
      </c>
      <c r="L40" s="21" t="s">
        <v>24</v>
      </c>
    </row>
    <row r="41" spans="2:12" x14ac:dyDescent="0.25">
      <c r="B41" s="20">
        <v>39</v>
      </c>
      <c r="C41" s="32">
        <v>35339</v>
      </c>
      <c r="D41" s="19" t="s">
        <v>32</v>
      </c>
      <c r="E41" s="19" t="s">
        <v>54</v>
      </c>
      <c r="F41" s="19" t="s">
        <v>66</v>
      </c>
      <c r="G41" s="19" t="s">
        <v>27</v>
      </c>
      <c r="H41" s="19" t="s">
        <v>67</v>
      </c>
      <c r="I41" s="19">
        <v>18</v>
      </c>
      <c r="J41" s="19">
        <v>6</v>
      </c>
      <c r="K41" s="19">
        <f t="shared" si="0"/>
        <v>108</v>
      </c>
      <c r="L41" s="21" t="s">
        <v>24</v>
      </c>
    </row>
    <row r="42" spans="2:12" x14ac:dyDescent="0.25">
      <c r="B42" s="20">
        <v>40</v>
      </c>
      <c r="C42" s="32">
        <v>35339</v>
      </c>
      <c r="D42" s="19" t="s">
        <v>29</v>
      </c>
      <c r="E42" s="19" t="s">
        <v>54</v>
      </c>
      <c r="F42" s="19" t="s">
        <v>66</v>
      </c>
      <c r="G42" s="19" t="s">
        <v>30</v>
      </c>
      <c r="H42" s="19" t="s">
        <v>31</v>
      </c>
      <c r="I42" s="19">
        <v>9.65</v>
      </c>
      <c r="J42" s="19">
        <v>20</v>
      </c>
      <c r="K42" s="19">
        <f t="shared" si="0"/>
        <v>193</v>
      </c>
      <c r="L42" s="21" t="s">
        <v>24</v>
      </c>
    </row>
    <row r="43" spans="2:12" x14ac:dyDescent="0.25">
      <c r="B43" s="20">
        <v>41</v>
      </c>
      <c r="C43" s="32">
        <v>35341</v>
      </c>
      <c r="D43" s="19" t="s">
        <v>32</v>
      </c>
      <c r="E43" s="19" t="s">
        <v>54</v>
      </c>
      <c r="F43" s="19" t="s">
        <v>66</v>
      </c>
      <c r="G43" s="19" t="s">
        <v>27</v>
      </c>
      <c r="H43" s="19" t="s">
        <v>43</v>
      </c>
      <c r="I43" s="19">
        <v>18</v>
      </c>
      <c r="J43" s="19">
        <v>10</v>
      </c>
      <c r="K43" s="19">
        <f t="shared" si="0"/>
        <v>180</v>
      </c>
      <c r="L43" s="21" t="s">
        <v>24</v>
      </c>
    </row>
    <row r="44" spans="2:12" x14ac:dyDescent="0.25">
      <c r="B44" s="20">
        <v>42</v>
      </c>
      <c r="C44" s="32">
        <v>35348</v>
      </c>
      <c r="D44" s="19" t="s">
        <v>29</v>
      </c>
      <c r="E44" s="19" t="s">
        <v>45</v>
      </c>
      <c r="F44" s="19" t="s">
        <v>46</v>
      </c>
      <c r="G44" s="19" t="s">
        <v>27</v>
      </c>
      <c r="H44" s="19" t="s">
        <v>68</v>
      </c>
      <c r="I44" s="19">
        <v>7.75</v>
      </c>
      <c r="J44" s="19">
        <v>50</v>
      </c>
      <c r="K44" s="19">
        <f t="shared" si="0"/>
        <v>387.5</v>
      </c>
      <c r="L44" s="21" t="s">
        <v>24</v>
      </c>
    </row>
    <row r="45" spans="2:12" x14ac:dyDescent="0.25">
      <c r="B45" s="20">
        <v>43</v>
      </c>
      <c r="C45" s="32">
        <v>35348</v>
      </c>
      <c r="D45" s="19" t="s">
        <v>29</v>
      </c>
      <c r="E45" s="19" t="s">
        <v>45</v>
      </c>
      <c r="F45" s="19" t="s">
        <v>46</v>
      </c>
      <c r="G45" s="19" t="s">
        <v>22</v>
      </c>
      <c r="H45" s="19" t="s">
        <v>69</v>
      </c>
      <c r="I45" s="19">
        <v>22</v>
      </c>
      <c r="J45" s="19">
        <v>24</v>
      </c>
      <c r="K45" s="19">
        <f t="shared" si="0"/>
        <v>528</v>
      </c>
      <c r="L45" s="21" t="s">
        <v>24</v>
      </c>
    </row>
    <row r="46" spans="2:12" x14ac:dyDescent="0.25">
      <c r="B46" s="20">
        <v>44</v>
      </c>
      <c r="C46" s="32">
        <v>35348</v>
      </c>
      <c r="D46" s="19" t="s">
        <v>29</v>
      </c>
      <c r="E46" s="19" t="s">
        <v>45</v>
      </c>
      <c r="F46" s="19" t="s">
        <v>46</v>
      </c>
      <c r="G46" s="19" t="s">
        <v>40</v>
      </c>
      <c r="H46" s="19" t="s">
        <v>51</v>
      </c>
      <c r="I46" s="19">
        <v>19.5</v>
      </c>
      <c r="J46" s="19">
        <v>16</v>
      </c>
      <c r="K46" s="19">
        <f t="shared" si="0"/>
        <v>312</v>
      </c>
      <c r="L46" s="21" t="s">
        <v>24</v>
      </c>
    </row>
    <row r="47" spans="2:12" x14ac:dyDescent="0.25">
      <c r="B47" s="20">
        <v>45</v>
      </c>
      <c r="C47" s="32">
        <v>35375</v>
      </c>
      <c r="D47" s="19" t="s">
        <v>29</v>
      </c>
      <c r="E47" s="19" t="s">
        <v>25</v>
      </c>
      <c r="F47" s="19" t="s">
        <v>59</v>
      </c>
      <c r="G47" s="19" t="s">
        <v>27</v>
      </c>
      <c r="H47" s="19" t="s">
        <v>36</v>
      </c>
      <c r="I47" s="19">
        <v>18</v>
      </c>
      <c r="J47" s="19">
        <v>50</v>
      </c>
      <c r="K47" s="19">
        <f t="shared" si="0"/>
        <v>900</v>
      </c>
      <c r="L47" s="21" t="s">
        <v>24</v>
      </c>
    </row>
    <row r="48" spans="2:12" x14ac:dyDescent="0.25">
      <c r="B48" s="20">
        <v>46</v>
      </c>
      <c r="C48" s="32">
        <v>35375</v>
      </c>
      <c r="D48" s="19" t="s">
        <v>29</v>
      </c>
      <c r="E48" s="19" t="s">
        <v>25</v>
      </c>
      <c r="F48" s="19" t="s">
        <v>59</v>
      </c>
      <c r="G48" s="19" t="s">
        <v>27</v>
      </c>
      <c r="H48" s="19" t="s">
        <v>68</v>
      </c>
      <c r="I48" s="19">
        <v>7.75</v>
      </c>
      <c r="J48" s="19">
        <v>6</v>
      </c>
      <c r="K48" s="19">
        <f t="shared" si="0"/>
        <v>46.5</v>
      </c>
      <c r="L48" s="21" t="s">
        <v>24</v>
      </c>
    </row>
    <row r="49" spans="2:12" x14ac:dyDescent="0.25">
      <c r="B49" s="20">
        <v>47</v>
      </c>
      <c r="C49" s="32">
        <v>35375</v>
      </c>
      <c r="D49" s="19" t="s">
        <v>19</v>
      </c>
      <c r="E49" s="19" t="s">
        <v>25</v>
      </c>
      <c r="F49" s="19" t="s">
        <v>59</v>
      </c>
      <c r="G49" s="19" t="s">
        <v>22</v>
      </c>
      <c r="H49" s="19" t="s">
        <v>58</v>
      </c>
      <c r="I49" s="19">
        <v>18.399999999999999</v>
      </c>
      <c r="J49" s="19">
        <v>4</v>
      </c>
      <c r="K49" s="19">
        <f t="shared" si="0"/>
        <v>73.599999999999994</v>
      </c>
      <c r="L49" s="21" t="s">
        <v>24</v>
      </c>
    </row>
    <row r="50" spans="2:12" x14ac:dyDescent="0.25">
      <c r="B50" s="20">
        <v>48</v>
      </c>
      <c r="C50" s="32">
        <v>35375</v>
      </c>
      <c r="D50" s="19" t="s">
        <v>35</v>
      </c>
      <c r="E50" s="19" t="s">
        <v>25</v>
      </c>
      <c r="F50" s="19" t="s">
        <v>59</v>
      </c>
      <c r="G50" s="19" t="s">
        <v>30</v>
      </c>
      <c r="H50" s="19" t="s">
        <v>70</v>
      </c>
      <c r="I50" s="19">
        <v>14</v>
      </c>
      <c r="J50" s="19">
        <v>10</v>
      </c>
      <c r="K50" s="19">
        <f t="shared" si="0"/>
        <v>140</v>
      </c>
      <c r="L50" s="21" t="s">
        <v>24</v>
      </c>
    </row>
    <row r="51" spans="2:12" x14ac:dyDescent="0.25">
      <c r="B51" s="20">
        <v>49</v>
      </c>
      <c r="C51" s="32">
        <v>35384</v>
      </c>
      <c r="D51" s="19" t="s">
        <v>29</v>
      </c>
      <c r="E51" s="19" t="s">
        <v>54</v>
      </c>
      <c r="F51" s="19" t="s">
        <v>71</v>
      </c>
      <c r="G51" s="19" t="s">
        <v>27</v>
      </c>
      <c r="H51" s="19" t="s">
        <v>47</v>
      </c>
      <c r="I51" s="19">
        <v>4.5</v>
      </c>
      <c r="J51" s="19">
        <v>25</v>
      </c>
      <c r="K51" s="19">
        <f t="shared" si="0"/>
        <v>112.5</v>
      </c>
      <c r="L51" s="21" t="s">
        <v>48</v>
      </c>
    </row>
    <row r="52" spans="2:12" x14ac:dyDescent="0.25">
      <c r="B52" s="20">
        <v>50</v>
      </c>
      <c r="C52" s="32">
        <v>35384</v>
      </c>
      <c r="D52" s="19" t="s">
        <v>29</v>
      </c>
      <c r="E52" s="19" t="s">
        <v>54</v>
      </c>
      <c r="F52" s="19" t="s">
        <v>71</v>
      </c>
      <c r="G52" s="19" t="s">
        <v>22</v>
      </c>
      <c r="H52" s="19" t="s">
        <v>58</v>
      </c>
      <c r="I52" s="19">
        <v>19.5</v>
      </c>
      <c r="J52" s="19">
        <v>25</v>
      </c>
      <c r="K52" s="19">
        <f t="shared" si="0"/>
        <v>487.5</v>
      </c>
      <c r="L52" s="21" t="s">
        <v>48</v>
      </c>
    </row>
    <row r="53" spans="2:12" x14ac:dyDescent="0.25">
      <c r="B53" s="20">
        <v>51</v>
      </c>
      <c r="C53" s="32">
        <v>35390</v>
      </c>
      <c r="D53" s="19" t="s">
        <v>29</v>
      </c>
      <c r="E53" s="19" t="s">
        <v>54</v>
      </c>
      <c r="F53" s="19" t="s">
        <v>55</v>
      </c>
      <c r="G53" s="19" t="s">
        <v>37</v>
      </c>
      <c r="H53" s="19" t="s">
        <v>72</v>
      </c>
      <c r="I53" s="19">
        <v>34</v>
      </c>
      <c r="J53" s="19">
        <v>80</v>
      </c>
      <c r="K53" s="19">
        <f t="shared" si="0"/>
        <v>2720</v>
      </c>
      <c r="L53" s="21" t="s">
        <v>24</v>
      </c>
    </row>
    <row r="54" spans="2:12" x14ac:dyDescent="0.25">
      <c r="B54" s="20">
        <v>52</v>
      </c>
      <c r="C54" s="32">
        <v>35390</v>
      </c>
      <c r="D54" s="19" t="s">
        <v>29</v>
      </c>
      <c r="E54" s="19" t="s">
        <v>54</v>
      </c>
      <c r="F54" s="19" t="s">
        <v>55</v>
      </c>
      <c r="G54" s="19" t="s">
        <v>37</v>
      </c>
      <c r="H54" s="19" t="s">
        <v>38</v>
      </c>
      <c r="I54" s="19">
        <v>12.5</v>
      </c>
      <c r="J54" s="19">
        <v>70</v>
      </c>
      <c r="K54" s="19">
        <f t="shared" si="0"/>
        <v>875</v>
      </c>
      <c r="L54" s="21" t="s">
        <v>24</v>
      </c>
    </row>
    <row r="55" spans="2:12" x14ac:dyDescent="0.25">
      <c r="B55" s="20">
        <v>53</v>
      </c>
      <c r="C55" s="32">
        <v>35390</v>
      </c>
      <c r="D55" s="19" t="s">
        <v>29</v>
      </c>
      <c r="E55" s="19" t="s">
        <v>54</v>
      </c>
      <c r="F55" s="19" t="s">
        <v>55</v>
      </c>
      <c r="G55" s="19" t="s">
        <v>30</v>
      </c>
      <c r="H55" s="19" t="s">
        <v>53</v>
      </c>
      <c r="I55" s="19">
        <v>17.45</v>
      </c>
      <c r="J55" s="19">
        <v>56</v>
      </c>
      <c r="K55" s="19">
        <f t="shared" si="0"/>
        <v>977.19999999999993</v>
      </c>
      <c r="L55" s="21" t="s">
        <v>24</v>
      </c>
    </row>
    <row r="56" spans="2:12" x14ac:dyDescent="0.25">
      <c r="B56" s="20">
        <v>54</v>
      </c>
      <c r="C56" s="32">
        <v>35395</v>
      </c>
      <c r="D56" s="19" t="s">
        <v>35</v>
      </c>
      <c r="E56" s="19" t="s">
        <v>54</v>
      </c>
      <c r="F56" s="19" t="s">
        <v>55</v>
      </c>
      <c r="G56" s="19" t="s">
        <v>37</v>
      </c>
      <c r="H56" s="19" t="s">
        <v>73</v>
      </c>
      <c r="I56" s="19">
        <v>36</v>
      </c>
      <c r="J56" s="19">
        <v>30</v>
      </c>
      <c r="K56" s="19">
        <f t="shared" si="0"/>
        <v>1080</v>
      </c>
      <c r="L56" s="21" t="s">
        <v>48</v>
      </c>
    </row>
    <row r="57" spans="2:12" x14ac:dyDescent="0.25">
      <c r="B57" s="20">
        <v>55</v>
      </c>
      <c r="C57" s="32">
        <v>35395</v>
      </c>
      <c r="D57" s="19" t="s">
        <v>35</v>
      </c>
      <c r="E57" s="19" t="s">
        <v>54</v>
      </c>
      <c r="F57" s="19" t="s">
        <v>55</v>
      </c>
      <c r="G57" s="19" t="s">
        <v>37</v>
      </c>
      <c r="H57" s="19" t="s">
        <v>74</v>
      </c>
      <c r="I57" s="19">
        <v>21.5</v>
      </c>
      <c r="J57" s="19">
        <v>5</v>
      </c>
      <c r="K57" s="19">
        <f t="shared" si="0"/>
        <v>107.5</v>
      </c>
      <c r="L57" s="21" t="s">
        <v>48</v>
      </c>
    </row>
    <row r="58" spans="2:12" x14ac:dyDescent="0.25">
      <c r="B58" s="20">
        <v>56</v>
      </c>
      <c r="C58" s="32">
        <v>35397</v>
      </c>
      <c r="D58" s="19" t="s">
        <v>32</v>
      </c>
      <c r="E58" s="19" t="s">
        <v>45</v>
      </c>
      <c r="F58" s="19" t="s">
        <v>75</v>
      </c>
      <c r="G58" s="19" t="s">
        <v>22</v>
      </c>
      <c r="H58" s="19" t="s">
        <v>42</v>
      </c>
      <c r="I58" s="19">
        <v>13</v>
      </c>
      <c r="J58" s="19">
        <v>5</v>
      </c>
      <c r="K58" s="19">
        <f t="shared" si="0"/>
        <v>65</v>
      </c>
      <c r="L58" s="21" t="s">
        <v>24</v>
      </c>
    </row>
    <row r="59" spans="2:12" x14ac:dyDescent="0.25">
      <c r="B59" s="20">
        <v>57</v>
      </c>
      <c r="C59" s="32">
        <v>35397</v>
      </c>
      <c r="D59" s="19" t="s">
        <v>32</v>
      </c>
      <c r="E59" s="19" t="s">
        <v>45</v>
      </c>
      <c r="F59" s="19" t="s">
        <v>75</v>
      </c>
      <c r="G59" s="19" t="s">
        <v>22</v>
      </c>
      <c r="H59" s="19" t="s">
        <v>23</v>
      </c>
      <c r="I59" s="19">
        <v>21.05</v>
      </c>
      <c r="J59" s="19">
        <v>5</v>
      </c>
      <c r="K59" s="19">
        <f t="shared" si="0"/>
        <v>105.25</v>
      </c>
      <c r="L59" s="21" t="s">
        <v>24</v>
      </c>
    </row>
    <row r="60" spans="2:12" x14ac:dyDescent="0.25">
      <c r="B60" s="20">
        <v>58</v>
      </c>
      <c r="C60" s="32">
        <v>35403</v>
      </c>
      <c r="D60" s="19" t="s">
        <v>29</v>
      </c>
      <c r="E60" s="19" t="s">
        <v>25</v>
      </c>
      <c r="F60" s="19" t="s">
        <v>59</v>
      </c>
      <c r="G60" s="19" t="s">
        <v>27</v>
      </c>
      <c r="H60" s="19" t="s">
        <v>76</v>
      </c>
      <c r="I60" s="19">
        <v>263.5</v>
      </c>
      <c r="J60" s="19">
        <v>40</v>
      </c>
      <c r="K60" s="19">
        <f t="shared" si="0"/>
        <v>10540</v>
      </c>
      <c r="L60" s="21" t="s">
        <v>24</v>
      </c>
    </row>
    <row r="61" spans="2:12" x14ac:dyDescent="0.25">
      <c r="B61" s="20">
        <v>59</v>
      </c>
      <c r="C61" s="32">
        <v>35403</v>
      </c>
      <c r="D61" s="19" t="s">
        <v>29</v>
      </c>
      <c r="E61" s="19" t="s">
        <v>25</v>
      </c>
      <c r="F61" s="19" t="s">
        <v>59</v>
      </c>
      <c r="G61" s="19" t="s">
        <v>37</v>
      </c>
      <c r="H61" s="19" t="s">
        <v>72</v>
      </c>
      <c r="I61" s="19">
        <v>34</v>
      </c>
      <c r="J61" s="19">
        <v>70</v>
      </c>
      <c r="K61" s="19">
        <f t="shared" si="0"/>
        <v>2380</v>
      </c>
      <c r="L61" s="21" t="s">
        <v>24</v>
      </c>
    </row>
    <row r="62" spans="2:12" x14ac:dyDescent="0.25">
      <c r="B62" s="20">
        <v>60</v>
      </c>
      <c r="C62" s="32">
        <v>35403</v>
      </c>
      <c r="D62" s="19" t="s">
        <v>29</v>
      </c>
      <c r="E62" s="19" t="s">
        <v>25</v>
      </c>
      <c r="F62" s="19" t="s">
        <v>59</v>
      </c>
      <c r="G62" s="19" t="s">
        <v>37</v>
      </c>
      <c r="H62" s="19" t="s">
        <v>77</v>
      </c>
      <c r="I62" s="19">
        <v>34.799999999999997</v>
      </c>
      <c r="J62" s="19">
        <v>42</v>
      </c>
      <c r="K62" s="19">
        <f t="shared" si="0"/>
        <v>1461.6</v>
      </c>
      <c r="L62" s="21" t="s">
        <v>24</v>
      </c>
    </row>
    <row r="63" spans="2:12" x14ac:dyDescent="0.25">
      <c r="B63" s="20">
        <v>61</v>
      </c>
      <c r="C63" s="32">
        <v>35403</v>
      </c>
      <c r="D63" s="19" t="s">
        <v>35</v>
      </c>
      <c r="E63" s="19" t="s">
        <v>25</v>
      </c>
      <c r="F63" s="19" t="s">
        <v>59</v>
      </c>
      <c r="G63" s="19" t="s">
        <v>30</v>
      </c>
      <c r="H63" s="19" t="s">
        <v>62</v>
      </c>
      <c r="I63" s="19">
        <v>81</v>
      </c>
      <c r="J63" s="19">
        <v>12</v>
      </c>
      <c r="K63" s="19">
        <f t="shared" si="0"/>
        <v>972</v>
      </c>
      <c r="L63" s="21" t="s">
        <v>24</v>
      </c>
    </row>
    <row r="64" spans="2:12" x14ac:dyDescent="0.25">
      <c r="B64" s="20">
        <v>62</v>
      </c>
      <c r="C64" s="32">
        <v>35408</v>
      </c>
      <c r="D64" s="19" t="s">
        <v>19</v>
      </c>
      <c r="E64" s="19" t="s">
        <v>54</v>
      </c>
      <c r="F64" s="19" t="s">
        <v>55</v>
      </c>
      <c r="G64" s="19" t="s">
        <v>27</v>
      </c>
      <c r="H64" s="19" t="s">
        <v>36</v>
      </c>
      <c r="I64" s="19">
        <v>18</v>
      </c>
      <c r="J64" s="19">
        <v>20</v>
      </c>
      <c r="K64" s="19">
        <f t="shared" si="0"/>
        <v>360</v>
      </c>
      <c r="L64" s="21" t="s">
        <v>24</v>
      </c>
    </row>
    <row r="65" spans="2:12" x14ac:dyDescent="0.25">
      <c r="B65" s="20">
        <v>63</v>
      </c>
      <c r="C65" s="32">
        <v>35408</v>
      </c>
      <c r="D65" s="19" t="s">
        <v>29</v>
      </c>
      <c r="E65" s="19" t="s">
        <v>54</v>
      </c>
      <c r="F65" s="19" t="s">
        <v>55</v>
      </c>
      <c r="G65" s="19" t="s">
        <v>27</v>
      </c>
      <c r="H65" s="19" t="s">
        <v>28</v>
      </c>
      <c r="I65" s="19">
        <v>45.6</v>
      </c>
      <c r="J65" s="19">
        <v>20</v>
      </c>
      <c r="K65" s="19">
        <f t="shared" si="0"/>
        <v>912</v>
      </c>
      <c r="L65" s="21" t="s">
        <v>24</v>
      </c>
    </row>
    <row r="66" spans="2:12" x14ac:dyDescent="0.25">
      <c r="B66" s="20">
        <v>64</v>
      </c>
      <c r="C66" s="32">
        <v>35410</v>
      </c>
      <c r="D66" s="19" t="s">
        <v>35</v>
      </c>
      <c r="E66" s="19" t="s">
        <v>25</v>
      </c>
      <c r="F66" s="19" t="s">
        <v>26</v>
      </c>
      <c r="G66" s="19" t="s">
        <v>22</v>
      </c>
      <c r="H66" s="19" t="s">
        <v>23</v>
      </c>
      <c r="I66" s="19">
        <v>21.05</v>
      </c>
      <c r="J66" s="19">
        <v>20</v>
      </c>
      <c r="K66" s="19">
        <f t="shared" si="0"/>
        <v>421</v>
      </c>
      <c r="L66" s="21" t="s">
        <v>48</v>
      </c>
    </row>
    <row r="67" spans="2:12" x14ac:dyDescent="0.25">
      <c r="B67" s="20">
        <v>65</v>
      </c>
      <c r="C67" s="32">
        <v>35410</v>
      </c>
      <c r="D67" s="19" t="s">
        <v>19</v>
      </c>
      <c r="E67" s="19" t="s">
        <v>25</v>
      </c>
      <c r="F67" s="19" t="s">
        <v>26</v>
      </c>
      <c r="G67" s="19" t="s">
        <v>22</v>
      </c>
      <c r="H67" s="19" t="s">
        <v>78</v>
      </c>
      <c r="I67" s="19">
        <v>43.9</v>
      </c>
      <c r="J67" s="19">
        <v>16</v>
      </c>
      <c r="K67" s="19">
        <f t="shared" si="0"/>
        <v>702.4</v>
      </c>
      <c r="L67" s="21" t="s">
        <v>48</v>
      </c>
    </row>
    <row r="68" spans="2:12" x14ac:dyDescent="0.25">
      <c r="B68" s="20">
        <v>66</v>
      </c>
      <c r="C68" s="32">
        <v>35410</v>
      </c>
      <c r="D68" s="19" t="s">
        <v>29</v>
      </c>
      <c r="E68" s="19" t="s">
        <v>25</v>
      </c>
      <c r="F68" s="19" t="s">
        <v>26</v>
      </c>
      <c r="G68" s="19" t="s">
        <v>30</v>
      </c>
      <c r="H68" s="19" t="s">
        <v>31</v>
      </c>
      <c r="I68" s="19">
        <v>9.65</v>
      </c>
      <c r="J68" s="19">
        <v>8</v>
      </c>
      <c r="K68" s="19">
        <f t="shared" ref="K68:K131" si="1">I68*J68</f>
        <v>77.2</v>
      </c>
      <c r="L68" s="21" t="s">
        <v>48</v>
      </c>
    </row>
    <row r="69" spans="2:12" x14ac:dyDescent="0.25">
      <c r="B69" s="20">
        <v>67</v>
      </c>
      <c r="C69" s="32">
        <v>35415</v>
      </c>
      <c r="D69" s="19" t="s">
        <v>19</v>
      </c>
      <c r="E69" s="19" t="s">
        <v>54</v>
      </c>
      <c r="F69" s="19" t="s">
        <v>71</v>
      </c>
      <c r="G69" s="19" t="s">
        <v>40</v>
      </c>
      <c r="H69" s="19" t="s">
        <v>51</v>
      </c>
      <c r="I69" s="19">
        <v>38</v>
      </c>
      <c r="J69" s="19">
        <v>20</v>
      </c>
      <c r="K69" s="19">
        <f t="shared" si="1"/>
        <v>760</v>
      </c>
      <c r="L69" s="21" t="s">
        <v>24</v>
      </c>
    </row>
    <row r="70" spans="2:12" x14ac:dyDescent="0.25">
      <c r="B70" s="20">
        <v>68</v>
      </c>
      <c r="C70" s="32">
        <v>35415</v>
      </c>
      <c r="D70" s="19" t="s">
        <v>19</v>
      </c>
      <c r="E70" s="19" t="s">
        <v>54</v>
      </c>
      <c r="F70" s="19" t="s">
        <v>71</v>
      </c>
      <c r="G70" s="19" t="s">
        <v>37</v>
      </c>
      <c r="H70" s="19" t="s">
        <v>50</v>
      </c>
      <c r="I70" s="19">
        <v>6</v>
      </c>
      <c r="J70" s="19">
        <v>20</v>
      </c>
      <c r="K70" s="19">
        <f t="shared" si="1"/>
        <v>120</v>
      </c>
      <c r="L70" s="21" t="s">
        <v>24</v>
      </c>
    </row>
    <row r="71" spans="2:12" x14ac:dyDescent="0.25">
      <c r="B71" s="20">
        <v>69</v>
      </c>
      <c r="C71" s="32">
        <v>35415</v>
      </c>
      <c r="D71" s="19" t="s">
        <v>32</v>
      </c>
      <c r="E71" s="19" t="s">
        <v>54</v>
      </c>
      <c r="F71" s="19" t="s">
        <v>71</v>
      </c>
      <c r="G71" s="19" t="s">
        <v>30</v>
      </c>
      <c r="H71" s="19" t="s">
        <v>31</v>
      </c>
      <c r="I71" s="19">
        <v>16.25</v>
      </c>
      <c r="J71" s="19">
        <v>15</v>
      </c>
      <c r="K71" s="19">
        <f t="shared" si="1"/>
        <v>243.75</v>
      </c>
      <c r="L71" s="21" t="s">
        <v>24</v>
      </c>
    </row>
    <row r="72" spans="2:12" x14ac:dyDescent="0.25">
      <c r="B72" s="20">
        <v>70</v>
      </c>
      <c r="C72" s="32">
        <v>35417</v>
      </c>
      <c r="D72" s="19" t="s">
        <v>35</v>
      </c>
      <c r="E72" s="19" t="s">
        <v>25</v>
      </c>
      <c r="F72" s="19" t="s">
        <v>59</v>
      </c>
      <c r="G72" s="19" t="s">
        <v>27</v>
      </c>
      <c r="H72" s="19" t="s">
        <v>47</v>
      </c>
      <c r="I72" s="19">
        <v>4.5</v>
      </c>
      <c r="J72" s="19">
        <v>15</v>
      </c>
      <c r="K72" s="19">
        <f t="shared" si="1"/>
        <v>67.5</v>
      </c>
      <c r="L72" s="21" t="s">
        <v>24</v>
      </c>
    </row>
    <row r="73" spans="2:12" x14ac:dyDescent="0.25">
      <c r="B73" s="20">
        <v>71</v>
      </c>
      <c r="C73" s="32">
        <v>35417</v>
      </c>
      <c r="D73" s="19" t="s">
        <v>35</v>
      </c>
      <c r="E73" s="19" t="s">
        <v>25</v>
      </c>
      <c r="F73" s="19" t="s">
        <v>59</v>
      </c>
      <c r="G73" s="19" t="s">
        <v>27</v>
      </c>
      <c r="H73" s="19" t="s">
        <v>52</v>
      </c>
      <c r="I73" s="19">
        <v>14</v>
      </c>
      <c r="J73" s="19">
        <v>10</v>
      </c>
      <c r="K73" s="19">
        <f t="shared" si="1"/>
        <v>140</v>
      </c>
      <c r="L73" s="21" t="s">
        <v>24</v>
      </c>
    </row>
    <row r="74" spans="2:12" x14ac:dyDescent="0.25">
      <c r="B74" s="20">
        <v>72</v>
      </c>
      <c r="C74" s="32">
        <v>35418</v>
      </c>
      <c r="D74" s="19" t="s">
        <v>19</v>
      </c>
      <c r="E74" s="19" t="s">
        <v>54</v>
      </c>
      <c r="F74" s="19" t="s">
        <v>55</v>
      </c>
      <c r="G74" s="19" t="s">
        <v>40</v>
      </c>
      <c r="H74" s="19" t="s">
        <v>41</v>
      </c>
      <c r="I74" s="19">
        <v>32.799999999999997</v>
      </c>
      <c r="J74" s="19">
        <v>40</v>
      </c>
      <c r="K74" s="19">
        <f t="shared" si="1"/>
        <v>1312</v>
      </c>
      <c r="L74" s="21" t="s">
        <v>48</v>
      </c>
    </row>
    <row r="75" spans="2:12" x14ac:dyDescent="0.25">
      <c r="B75" s="20">
        <v>73</v>
      </c>
      <c r="C75" s="32">
        <v>35418</v>
      </c>
      <c r="D75" s="19" t="s">
        <v>29</v>
      </c>
      <c r="E75" s="19" t="s">
        <v>54</v>
      </c>
      <c r="F75" s="19" t="s">
        <v>55</v>
      </c>
      <c r="G75" s="19" t="s">
        <v>22</v>
      </c>
      <c r="H75" s="19" t="s">
        <v>58</v>
      </c>
      <c r="I75" s="19">
        <v>7</v>
      </c>
      <c r="J75" s="19">
        <v>20</v>
      </c>
      <c r="K75" s="19">
        <f t="shared" si="1"/>
        <v>140</v>
      </c>
      <c r="L75" s="21" t="s">
        <v>48</v>
      </c>
    </row>
    <row r="76" spans="2:12" x14ac:dyDescent="0.25">
      <c r="B76" s="20">
        <v>74</v>
      </c>
      <c r="C76" s="32">
        <v>35418</v>
      </c>
      <c r="D76" s="19" t="s">
        <v>19</v>
      </c>
      <c r="E76" s="19" t="s">
        <v>54</v>
      </c>
      <c r="F76" s="19" t="s">
        <v>55</v>
      </c>
      <c r="G76" s="19" t="s">
        <v>37</v>
      </c>
      <c r="H76" s="19" t="s">
        <v>50</v>
      </c>
      <c r="I76" s="19">
        <v>9.5</v>
      </c>
      <c r="J76" s="19">
        <v>15</v>
      </c>
      <c r="K76" s="19">
        <f t="shared" si="1"/>
        <v>142.5</v>
      </c>
      <c r="L76" s="21" t="s">
        <v>48</v>
      </c>
    </row>
    <row r="77" spans="2:12" x14ac:dyDescent="0.25">
      <c r="B77" s="20">
        <v>75</v>
      </c>
      <c r="C77" s="32">
        <v>35431</v>
      </c>
      <c r="D77" s="19" t="s">
        <v>32</v>
      </c>
      <c r="E77" s="19" t="s">
        <v>54</v>
      </c>
      <c r="F77" s="19" t="s">
        <v>55</v>
      </c>
      <c r="G77" s="19" t="s">
        <v>27</v>
      </c>
      <c r="H77" s="19" t="s">
        <v>43</v>
      </c>
      <c r="I77" s="19">
        <v>18</v>
      </c>
      <c r="J77" s="19">
        <v>35</v>
      </c>
      <c r="K77" s="19">
        <f t="shared" si="1"/>
        <v>630</v>
      </c>
      <c r="L77" s="21" t="s">
        <v>24</v>
      </c>
    </row>
    <row r="78" spans="2:12" x14ac:dyDescent="0.25">
      <c r="B78" s="20">
        <v>76</v>
      </c>
      <c r="C78" s="32">
        <v>35431</v>
      </c>
      <c r="D78" s="19" t="s">
        <v>19</v>
      </c>
      <c r="E78" s="19" t="s">
        <v>54</v>
      </c>
      <c r="F78" s="19" t="s">
        <v>55</v>
      </c>
      <c r="G78" s="19" t="s">
        <v>40</v>
      </c>
      <c r="H78" s="19" t="s">
        <v>60</v>
      </c>
      <c r="I78" s="19">
        <v>123.79</v>
      </c>
      <c r="J78" s="19">
        <v>21</v>
      </c>
      <c r="K78" s="19">
        <f t="shared" si="1"/>
        <v>2599.59</v>
      </c>
      <c r="L78" s="21" t="s">
        <v>24</v>
      </c>
    </row>
    <row r="79" spans="2:12" x14ac:dyDescent="0.25">
      <c r="B79" s="20">
        <v>77</v>
      </c>
      <c r="C79" s="32">
        <v>35431</v>
      </c>
      <c r="D79" s="19" t="s">
        <v>32</v>
      </c>
      <c r="E79" s="19" t="s">
        <v>54</v>
      </c>
      <c r="F79" s="19" t="s">
        <v>55</v>
      </c>
      <c r="G79" s="19" t="s">
        <v>30</v>
      </c>
      <c r="H79" s="19" t="s">
        <v>34</v>
      </c>
      <c r="I79" s="19">
        <v>20</v>
      </c>
      <c r="J79" s="19">
        <v>30</v>
      </c>
      <c r="K79" s="19">
        <f t="shared" si="1"/>
        <v>600</v>
      </c>
      <c r="L79" s="21" t="s">
        <v>24</v>
      </c>
    </row>
    <row r="80" spans="2:12" x14ac:dyDescent="0.25">
      <c r="B80" s="20">
        <v>78</v>
      </c>
      <c r="C80" s="32">
        <v>35437</v>
      </c>
      <c r="D80" s="19" t="s">
        <v>29</v>
      </c>
      <c r="E80" s="19" t="s">
        <v>25</v>
      </c>
      <c r="F80" s="19" t="s">
        <v>59</v>
      </c>
      <c r="G80" s="19" t="s">
        <v>37</v>
      </c>
      <c r="H80" s="19" t="s">
        <v>50</v>
      </c>
      <c r="I80" s="19">
        <v>45.6</v>
      </c>
      <c r="J80" s="19">
        <v>42</v>
      </c>
      <c r="K80" s="19">
        <f t="shared" si="1"/>
        <v>1915.2</v>
      </c>
      <c r="L80" s="21" t="s">
        <v>48</v>
      </c>
    </row>
    <row r="81" spans="2:12" x14ac:dyDescent="0.25">
      <c r="B81" s="20">
        <v>79</v>
      </c>
      <c r="C81" s="32">
        <v>35437</v>
      </c>
      <c r="D81" s="19" t="s">
        <v>19</v>
      </c>
      <c r="E81" s="19" t="s">
        <v>25</v>
      </c>
      <c r="F81" s="19" t="s">
        <v>59</v>
      </c>
      <c r="G81" s="19" t="s">
        <v>22</v>
      </c>
      <c r="H81" s="19" t="s">
        <v>58</v>
      </c>
      <c r="I81" s="19">
        <v>19</v>
      </c>
      <c r="J81" s="19">
        <v>5</v>
      </c>
      <c r="K81" s="19">
        <f t="shared" si="1"/>
        <v>95</v>
      </c>
      <c r="L81" s="21" t="s">
        <v>48</v>
      </c>
    </row>
    <row r="82" spans="2:12" x14ac:dyDescent="0.25">
      <c r="B82" s="20">
        <v>80</v>
      </c>
      <c r="C82" s="32">
        <v>35437</v>
      </c>
      <c r="D82" s="19" t="s">
        <v>19</v>
      </c>
      <c r="E82" s="19" t="s">
        <v>25</v>
      </c>
      <c r="F82" s="19" t="s">
        <v>59</v>
      </c>
      <c r="G82" s="19" t="s">
        <v>22</v>
      </c>
      <c r="H82" s="19" t="s">
        <v>58</v>
      </c>
      <c r="I82" s="19">
        <v>18.399999999999999</v>
      </c>
      <c r="J82" s="19">
        <v>2</v>
      </c>
      <c r="K82" s="19">
        <f t="shared" si="1"/>
        <v>36.799999999999997</v>
      </c>
      <c r="L82" s="21" t="s">
        <v>48</v>
      </c>
    </row>
    <row r="83" spans="2:12" x14ac:dyDescent="0.25">
      <c r="B83" s="20">
        <v>81</v>
      </c>
      <c r="C83" s="32">
        <v>35437</v>
      </c>
      <c r="D83" s="19" t="s">
        <v>19</v>
      </c>
      <c r="E83" s="19" t="s">
        <v>25</v>
      </c>
      <c r="F83" s="19" t="s">
        <v>59</v>
      </c>
      <c r="G83" s="19" t="s">
        <v>30</v>
      </c>
      <c r="H83" s="19" t="s">
        <v>44</v>
      </c>
      <c r="I83" s="19">
        <v>10</v>
      </c>
      <c r="J83" s="19">
        <v>30</v>
      </c>
      <c r="K83" s="19">
        <f t="shared" si="1"/>
        <v>300</v>
      </c>
      <c r="L83" s="21" t="s">
        <v>48</v>
      </c>
    </row>
    <row r="84" spans="2:12" x14ac:dyDescent="0.25">
      <c r="B84" s="20">
        <v>82</v>
      </c>
      <c r="C84" s="32">
        <v>35439</v>
      </c>
      <c r="D84" s="19" t="s">
        <v>19</v>
      </c>
      <c r="E84" s="19" t="s">
        <v>20</v>
      </c>
      <c r="F84" s="19" t="s">
        <v>33</v>
      </c>
      <c r="G84" s="19" t="s">
        <v>27</v>
      </c>
      <c r="H84" s="19" t="s">
        <v>28</v>
      </c>
      <c r="I84" s="19">
        <v>23.25</v>
      </c>
      <c r="J84" s="19">
        <v>12</v>
      </c>
      <c r="K84" s="19">
        <f t="shared" si="1"/>
        <v>279</v>
      </c>
      <c r="L84" s="21" t="s">
        <v>48</v>
      </c>
    </row>
    <row r="85" spans="2:12" x14ac:dyDescent="0.25">
      <c r="B85" s="20">
        <v>83</v>
      </c>
      <c r="C85" s="32">
        <v>35439</v>
      </c>
      <c r="D85" s="19" t="s">
        <v>19</v>
      </c>
      <c r="E85" s="19" t="s">
        <v>20</v>
      </c>
      <c r="F85" s="19" t="s">
        <v>33</v>
      </c>
      <c r="G85" s="19" t="s">
        <v>30</v>
      </c>
      <c r="H85" s="19" t="s">
        <v>44</v>
      </c>
      <c r="I85" s="19">
        <v>10</v>
      </c>
      <c r="J85" s="19">
        <v>12</v>
      </c>
      <c r="K85" s="19">
        <f t="shared" si="1"/>
        <v>120</v>
      </c>
      <c r="L85" s="21" t="s">
        <v>48</v>
      </c>
    </row>
    <row r="86" spans="2:12" x14ac:dyDescent="0.25">
      <c r="B86" s="20">
        <v>84</v>
      </c>
      <c r="C86" s="32">
        <v>35444</v>
      </c>
      <c r="D86" s="19" t="s">
        <v>29</v>
      </c>
      <c r="E86" s="19" t="s">
        <v>25</v>
      </c>
      <c r="F86" s="19" t="s">
        <v>59</v>
      </c>
      <c r="G86" s="19" t="s">
        <v>37</v>
      </c>
      <c r="H86" s="19" t="s">
        <v>79</v>
      </c>
      <c r="I86" s="19">
        <v>2.5</v>
      </c>
      <c r="J86" s="19">
        <v>50</v>
      </c>
      <c r="K86" s="19">
        <f t="shared" si="1"/>
        <v>125</v>
      </c>
      <c r="L86" s="21" t="s">
        <v>24</v>
      </c>
    </row>
    <row r="87" spans="2:12" x14ac:dyDescent="0.25">
      <c r="B87" s="20">
        <v>85</v>
      </c>
      <c r="C87" s="32">
        <v>35444</v>
      </c>
      <c r="D87" s="19" t="s">
        <v>35</v>
      </c>
      <c r="E87" s="19" t="s">
        <v>25</v>
      </c>
      <c r="F87" s="19" t="s">
        <v>59</v>
      </c>
      <c r="G87" s="19" t="s">
        <v>30</v>
      </c>
      <c r="H87" s="19" t="s">
        <v>49</v>
      </c>
      <c r="I87" s="19">
        <v>9.1999999999999993</v>
      </c>
      <c r="J87" s="19">
        <v>18</v>
      </c>
      <c r="K87" s="19">
        <f t="shared" si="1"/>
        <v>165.6</v>
      </c>
      <c r="L87" s="21" t="s">
        <v>24</v>
      </c>
    </row>
    <row r="88" spans="2:12" x14ac:dyDescent="0.25">
      <c r="B88" s="20">
        <v>86</v>
      </c>
      <c r="C88" s="32">
        <v>35451</v>
      </c>
      <c r="D88" s="19" t="s">
        <v>32</v>
      </c>
      <c r="E88" s="19" t="s">
        <v>25</v>
      </c>
      <c r="F88" s="19" t="s">
        <v>39</v>
      </c>
      <c r="G88" s="19" t="s">
        <v>27</v>
      </c>
      <c r="H88" s="19" t="s">
        <v>28</v>
      </c>
      <c r="I88" s="19">
        <v>15</v>
      </c>
      <c r="J88" s="19">
        <v>8</v>
      </c>
      <c r="K88" s="19">
        <f t="shared" si="1"/>
        <v>120</v>
      </c>
      <c r="L88" s="21" t="s">
        <v>48</v>
      </c>
    </row>
    <row r="89" spans="2:12" x14ac:dyDescent="0.25">
      <c r="B89" s="20">
        <v>87</v>
      </c>
      <c r="C89" s="32">
        <v>35451</v>
      </c>
      <c r="D89" s="19" t="s">
        <v>29</v>
      </c>
      <c r="E89" s="19" t="s">
        <v>25</v>
      </c>
      <c r="F89" s="19" t="s">
        <v>39</v>
      </c>
      <c r="G89" s="19" t="s">
        <v>22</v>
      </c>
      <c r="H89" s="19" t="s">
        <v>58</v>
      </c>
      <c r="I89" s="19">
        <v>15</v>
      </c>
      <c r="J89" s="19">
        <v>20</v>
      </c>
      <c r="K89" s="19">
        <f t="shared" si="1"/>
        <v>300</v>
      </c>
      <c r="L89" s="21" t="s">
        <v>48</v>
      </c>
    </row>
    <row r="90" spans="2:12" x14ac:dyDescent="0.25">
      <c r="B90" s="20">
        <v>88</v>
      </c>
      <c r="C90" s="32">
        <v>35451</v>
      </c>
      <c r="D90" s="19" t="s">
        <v>35</v>
      </c>
      <c r="E90" s="19" t="s">
        <v>25</v>
      </c>
      <c r="F90" s="19" t="s">
        <v>39</v>
      </c>
      <c r="G90" s="19" t="s">
        <v>30</v>
      </c>
      <c r="H90" s="19" t="s">
        <v>31</v>
      </c>
      <c r="I90" s="19">
        <v>6</v>
      </c>
      <c r="J90" s="19">
        <v>2</v>
      </c>
      <c r="K90" s="19">
        <f t="shared" si="1"/>
        <v>12</v>
      </c>
      <c r="L90" s="21" t="s">
        <v>48</v>
      </c>
    </row>
    <row r="91" spans="2:12" x14ac:dyDescent="0.25">
      <c r="B91" s="20">
        <v>89</v>
      </c>
      <c r="C91" s="32">
        <v>35451</v>
      </c>
      <c r="D91" s="19" t="s">
        <v>19</v>
      </c>
      <c r="E91" s="19" t="s">
        <v>25</v>
      </c>
      <c r="F91" s="19" t="s">
        <v>26</v>
      </c>
      <c r="G91" s="19" t="s">
        <v>40</v>
      </c>
      <c r="H91" s="19" t="s">
        <v>41</v>
      </c>
      <c r="I91" s="19">
        <v>32.799999999999997</v>
      </c>
      <c r="J91" s="19">
        <v>15</v>
      </c>
      <c r="K91" s="19">
        <f t="shared" si="1"/>
        <v>491.99999999999994</v>
      </c>
      <c r="L91" s="21" t="s">
        <v>48</v>
      </c>
    </row>
    <row r="92" spans="2:12" x14ac:dyDescent="0.25">
      <c r="B92" s="20">
        <v>90</v>
      </c>
      <c r="C92" s="32">
        <v>35451</v>
      </c>
      <c r="D92" s="19" t="s">
        <v>29</v>
      </c>
      <c r="E92" s="19" t="s">
        <v>25</v>
      </c>
      <c r="F92" s="19" t="s">
        <v>26</v>
      </c>
      <c r="G92" s="19" t="s">
        <v>22</v>
      </c>
      <c r="H92" s="19" t="s">
        <v>42</v>
      </c>
      <c r="I92" s="19">
        <v>13</v>
      </c>
      <c r="J92" s="19">
        <v>10</v>
      </c>
      <c r="K92" s="19">
        <f t="shared" si="1"/>
        <v>130</v>
      </c>
      <c r="L92" s="21" t="s">
        <v>48</v>
      </c>
    </row>
    <row r="93" spans="2:12" x14ac:dyDescent="0.25">
      <c r="B93" s="20">
        <v>91</v>
      </c>
      <c r="C93" s="32">
        <v>35451</v>
      </c>
      <c r="D93" s="19" t="s">
        <v>29</v>
      </c>
      <c r="E93" s="19" t="s">
        <v>25</v>
      </c>
      <c r="F93" s="19" t="s">
        <v>26</v>
      </c>
      <c r="G93" s="19" t="s">
        <v>30</v>
      </c>
      <c r="H93" s="19" t="s">
        <v>80</v>
      </c>
      <c r="I93" s="19">
        <v>31.23</v>
      </c>
      <c r="J93" s="19">
        <v>30</v>
      </c>
      <c r="K93" s="19">
        <f t="shared" si="1"/>
        <v>936.9</v>
      </c>
      <c r="L93" s="21" t="s">
        <v>48</v>
      </c>
    </row>
    <row r="94" spans="2:12" x14ac:dyDescent="0.25">
      <c r="B94" s="20">
        <v>92</v>
      </c>
      <c r="C94" s="32">
        <v>35451</v>
      </c>
      <c r="D94" s="19" t="s">
        <v>19</v>
      </c>
      <c r="E94" s="19" t="s">
        <v>25</v>
      </c>
      <c r="F94" s="19" t="s">
        <v>26</v>
      </c>
      <c r="G94" s="19" t="s">
        <v>30</v>
      </c>
      <c r="H94" s="19" t="s">
        <v>49</v>
      </c>
      <c r="I94" s="19">
        <v>9.1999999999999993</v>
      </c>
      <c r="J94" s="19">
        <v>4</v>
      </c>
      <c r="K94" s="19">
        <f t="shared" si="1"/>
        <v>36.799999999999997</v>
      </c>
      <c r="L94" s="21" t="s">
        <v>48</v>
      </c>
    </row>
    <row r="95" spans="2:12" x14ac:dyDescent="0.25">
      <c r="B95" s="20">
        <v>93</v>
      </c>
      <c r="C95" s="32">
        <v>35453</v>
      </c>
      <c r="D95" s="19" t="s">
        <v>29</v>
      </c>
      <c r="E95" s="19" t="s">
        <v>25</v>
      </c>
      <c r="F95" s="19" t="s">
        <v>81</v>
      </c>
      <c r="G95" s="19" t="s">
        <v>37</v>
      </c>
      <c r="H95" s="19" t="s">
        <v>82</v>
      </c>
      <c r="I95" s="19">
        <v>55</v>
      </c>
      <c r="J95" s="19">
        <v>20</v>
      </c>
      <c r="K95" s="19">
        <f t="shared" si="1"/>
        <v>1100</v>
      </c>
      <c r="L95" s="21" t="s">
        <v>24</v>
      </c>
    </row>
    <row r="96" spans="2:12" x14ac:dyDescent="0.25">
      <c r="B96" s="20">
        <v>94</v>
      </c>
      <c r="C96" s="32">
        <v>35453</v>
      </c>
      <c r="D96" s="19" t="s">
        <v>19</v>
      </c>
      <c r="E96" s="19" t="s">
        <v>25</v>
      </c>
      <c r="F96" s="19" t="s">
        <v>81</v>
      </c>
      <c r="G96" s="19" t="s">
        <v>37</v>
      </c>
      <c r="H96" s="19" t="s">
        <v>38</v>
      </c>
      <c r="I96" s="19">
        <v>12.5</v>
      </c>
      <c r="J96" s="19">
        <v>14</v>
      </c>
      <c r="K96" s="19">
        <f t="shared" si="1"/>
        <v>175</v>
      </c>
      <c r="L96" s="21" t="s">
        <v>24</v>
      </c>
    </row>
    <row r="97" spans="2:12" x14ac:dyDescent="0.25">
      <c r="B97" s="20">
        <v>95</v>
      </c>
      <c r="C97" s="32">
        <v>35457</v>
      </c>
      <c r="D97" s="19" t="s">
        <v>29</v>
      </c>
      <c r="E97" s="19" t="s">
        <v>45</v>
      </c>
      <c r="F97" s="19" t="s">
        <v>75</v>
      </c>
      <c r="G97" s="19" t="s">
        <v>30</v>
      </c>
      <c r="H97" s="19" t="s">
        <v>31</v>
      </c>
      <c r="I97" s="19">
        <v>33.25</v>
      </c>
      <c r="J97" s="19">
        <v>7</v>
      </c>
      <c r="K97" s="19">
        <f t="shared" si="1"/>
        <v>232.75</v>
      </c>
      <c r="L97" s="21" t="s">
        <v>48</v>
      </c>
    </row>
    <row r="98" spans="2:12" x14ac:dyDescent="0.25">
      <c r="B98" s="20">
        <v>96</v>
      </c>
      <c r="C98" s="32">
        <v>35457</v>
      </c>
      <c r="D98" s="19" t="s">
        <v>29</v>
      </c>
      <c r="E98" s="19" t="s">
        <v>45</v>
      </c>
      <c r="F98" s="19" t="s">
        <v>75</v>
      </c>
      <c r="G98" s="19" t="s">
        <v>37</v>
      </c>
      <c r="H98" s="19" t="s">
        <v>50</v>
      </c>
      <c r="I98" s="19">
        <v>38</v>
      </c>
      <c r="J98" s="19">
        <v>5</v>
      </c>
      <c r="K98" s="19">
        <f t="shared" si="1"/>
        <v>190</v>
      </c>
      <c r="L98" s="21" t="s">
        <v>48</v>
      </c>
    </row>
    <row r="99" spans="2:12" x14ac:dyDescent="0.25">
      <c r="B99" s="20">
        <v>97</v>
      </c>
      <c r="C99" s="32">
        <v>35465</v>
      </c>
      <c r="D99" s="19" t="s">
        <v>32</v>
      </c>
      <c r="E99" s="19" t="s">
        <v>54</v>
      </c>
      <c r="F99" s="19" t="s">
        <v>55</v>
      </c>
      <c r="G99" s="19" t="s">
        <v>27</v>
      </c>
      <c r="H99" s="19" t="s">
        <v>83</v>
      </c>
      <c r="I99" s="19">
        <v>19</v>
      </c>
      <c r="J99" s="19">
        <v>10</v>
      </c>
      <c r="K99" s="19">
        <f t="shared" si="1"/>
        <v>190</v>
      </c>
      <c r="L99" s="21" t="s">
        <v>24</v>
      </c>
    </row>
    <row r="100" spans="2:12" x14ac:dyDescent="0.25">
      <c r="B100" s="20">
        <v>98</v>
      </c>
      <c r="C100" s="32">
        <v>35465</v>
      </c>
      <c r="D100" s="19" t="s">
        <v>32</v>
      </c>
      <c r="E100" s="19" t="s">
        <v>54</v>
      </c>
      <c r="F100" s="19" t="s">
        <v>55</v>
      </c>
      <c r="G100" s="19" t="s">
        <v>37</v>
      </c>
      <c r="H100" s="19" t="s">
        <v>50</v>
      </c>
      <c r="I100" s="19">
        <v>21</v>
      </c>
      <c r="J100" s="19">
        <v>12</v>
      </c>
      <c r="K100" s="19">
        <f t="shared" si="1"/>
        <v>252</v>
      </c>
      <c r="L100" s="21" t="s">
        <v>24</v>
      </c>
    </row>
    <row r="101" spans="2:12" x14ac:dyDescent="0.25">
      <c r="B101" s="20">
        <v>99</v>
      </c>
      <c r="C101" s="32">
        <v>35465</v>
      </c>
      <c r="D101" s="19" t="s">
        <v>32</v>
      </c>
      <c r="E101" s="19" t="s">
        <v>54</v>
      </c>
      <c r="F101" s="19" t="s">
        <v>55</v>
      </c>
      <c r="G101" s="19" t="s">
        <v>37</v>
      </c>
      <c r="H101" s="19" t="s">
        <v>77</v>
      </c>
      <c r="I101" s="19">
        <v>34.799999999999997</v>
      </c>
      <c r="J101" s="19">
        <v>10</v>
      </c>
      <c r="K101" s="19">
        <f t="shared" si="1"/>
        <v>348</v>
      </c>
      <c r="L101" s="21" t="s">
        <v>24</v>
      </c>
    </row>
    <row r="102" spans="2:12" x14ac:dyDescent="0.25">
      <c r="B102" s="20">
        <v>100</v>
      </c>
      <c r="C102" s="32">
        <v>35475</v>
      </c>
      <c r="D102" s="19" t="s">
        <v>19</v>
      </c>
      <c r="E102" s="19" t="s">
        <v>25</v>
      </c>
      <c r="F102" s="19" t="s">
        <v>26</v>
      </c>
      <c r="G102" s="19" t="s">
        <v>22</v>
      </c>
      <c r="H102" s="19" t="s">
        <v>23</v>
      </c>
      <c r="I102" s="19">
        <v>21.05</v>
      </c>
      <c r="J102" s="19">
        <v>35</v>
      </c>
      <c r="K102" s="19">
        <f t="shared" si="1"/>
        <v>736.75</v>
      </c>
      <c r="L102" s="21" t="s">
        <v>24</v>
      </c>
    </row>
    <row r="103" spans="2:12" x14ac:dyDescent="0.25">
      <c r="B103" s="20">
        <v>101</v>
      </c>
      <c r="C103" s="32">
        <v>35475</v>
      </c>
      <c r="D103" s="19" t="s">
        <v>19</v>
      </c>
      <c r="E103" s="19" t="s">
        <v>25</v>
      </c>
      <c r="F103" s="19" t="s">
        <v>26</v>
      </c>
      <c r="G103" s="19" t="s">
        <v>37</v>
      </c>
      <c r="H103" s="19" t="s">
        <v>74</v>
      </c>
      <c r="I103" s="19">
        <v>21.5</v>
      </c>
      <c r="J103" s="19">
        <v>2</v>
      </c>
      <c r="K103" s="19">
        <f t="shared" si="1"/>
        <v>43</v>
      </c>
      <c r="L103" s="21" t="s">
        <v>24</v>
      </c>
    </row>
    <row r="104" spans="2:12" x14ac:dyDescent="0.25">
      <c r="B104" s="20">
        <v>102</v>
      </c>
      <c r="C104" s="32">
        <v>35475</v>
      </c>
      <c r="D104" s="19" t="s">
        <v>35</v>
      </c>
      <c r="E104" s="19" t="s">
        <v>25</v>
      </c>
      <c r="F104" s="19" t="s">
        <v>26</v>
      </c>
      <c r="G104" s="19" t="s">
        <v>30</v>
      </c>
      <c r="H104" s="19" t="s">
        <v>49</v>
      </c>
      <c r="I104" s="19">
        <v>9.1999999999999993</v>
      </c>
      <c r="J104" s="19">
        <v>40</v>
      </c>
      <c r="K104" s="19">
        <f t="shared" si="1"/>
        <v>368</v>
      </c>
      <c r="L104" s="21" t="s">
        <v>24</v>
      </c>
    </row>
    <row r="105" spans="2:12" x14ac:dyDescent="0.25">
      <c r="B105" s="20">
        <v>103</v>
      </c>
      <c r="C105" s="32">
        <v>35478</v>
      </c>
      <c r="D105" s="19" t="s">
        <v>29</v>
      </c>
      <c r="E105" s="19" t="s">
        <v>20</v>
      </c>
      <c r="F105" s="19" t="s">
        <v>33</v>
      </c>
      <c r="G105" s="19" t="s">
        <v>40</v>
      </c>
      <c r="H105" s="19" t="s">
        <v>51</v>
      </c>
      <c r="I105" s="19">
        <v>18.399999999999999</v>
      </c>
      <c r="J105" s="19">
        <v>20</v>
      </c>
      <c r="K105" s="19">
        <f t="shared" si="1"/>
        <v>368</v>
      </c>
      <c r="L105" s="21" t="s">
        <v>24</v>
      </c>
    </row>
    <row r="106" spans="2:12" x14ac:dyDescent="0.25">
      <c r="B106" s="20">
        <v>104</v>
      </c>
      <c r="C106" s="32">
        <v>35482</v>
      </c>
      <c r="D106" s="19" t="s">
        <v>29</v>
      </c>
      <c r="E106" s="19" t="s">
        <v>54</v>
      </c>
      <c r="F106" s="19" t="s">
        <v>71</v>
      </c>
      <c r="G106" s="19" t="s">
        <v>27</v>
      </c>
      <c r="H106" s="19" t="s">
        <v>28</v>
      </c>
      <c r="I106" s="19">
        <v>15</v>
      </c>
      <c r="J106" s="19">
        <v>25</v>
      </c>
      <c r="K106" s="19">
        <f t="shared" si="1"/>
        <v>375</v>
      </c>
      <c r="L106" s="21" t="s">
        <v>24</v>
      </c>
    </row>
    <row r="107" spans="2:12" x14ac:dyDescent="0.25">
      <c r="B107" s="20">
        <v>105</v>
      </c>
      <c r="C107" s="32">
        <v>35482</v>
      </c>
      <c r="D107" s="19" t="s">
        <v>32</v>
      </c>
      <c r="E107" s="19" t="s">
        <v>54</v>
      </c>
      <c r="F107" s="19" t="s">
        <v>71</v>
      </c>
      <c r="G107" s="19" t="s">
        <v>30</v>
      </c>
      <c r="H107" s="19" t="s">
        <v>84</v>
      </c>
      <c r="I107" s="19">
        <v>12.75</v>
      </c>
      <c r="J107" s="19">
        <v>15</v>
      </c>
      <c r="K107" s="19">
        <f t="shared" si="1"/>
        <v>191.25</v>
      </c>
      <c r="L107" s="21" t="s">
        <v>24</v>
      </c>
    </row>
    <row r="108" spans="2:12" x14ac:dyDescent="0.25">
      <c r="B108" s="20">
        <v>106</v>
      </c>
      <c r="C108" s="32">
        <v>35492</v>
      </c>
      <c r="D108" s="19" t="s">
        <v>35</v>
      </c>
      <c r="E108" s="19" t="s">
        <v>54</v>
      </c>
      <c r="F108" s="19" t="s">
        <v>55</v>
      </c>
      <c r="G108" s="19" t="s">
        <v>27</v>
      </c>
      <c r="H108" s="19" t="s">
        <v>28</v>
      </c>
      <c r="I108" s="19">
        <v>9</v>
      </c>
      <c r="J108" s="19">
        <v>21</v>
      </c>
      <c r="K108" s="19">
        <f t="shared" si="1"/>
        <v>189</v>
      </c>
      <c r="L108" s="21" t="s">
        <v>48</v>
      </c>
    </row>
    <row r="109" spans="2:12" x14ac:dyDescent="0.25">
      <c r="B109" s="20">
        <v>107</v>
      </c>
      <c r="C109" s="32">
        <v>35492</v>
      </c>
      <c r="D109" s="19" t="s">
        <v>29</v>
      </c>
      <c r="E109" s="19" t="s">
        <v>54</v>
      </c>
      <c r="F109" s="19" t="s">
        <v>55</v>
      </c>
      <c r="G109" s="19" t="s">
        <v>22</v>
      </c>
      <c r="H109" s="19" t="s">
        <v>58</v>
      </c>
      <c r="I109" s="19">
        <v>6</v>
      </c>
      <c r="J109" s="19">
        <v>1</v>
      </c>
      <c r="K109" s="19">
        <f t="shared" si="1"/>
        <v>6</v>
      </c>
      <c r="L109" s="21" t="s">
        <v>48</v>
      </c>
    </row>
    <row r="110" spans="2:12" x14ac:dyDescent="0.25">
      <c r="B110" s="20">
        <v>108</v>
      </c>
      <c r="C110" s="32">
        <v>35495</v>
      </c>
      <c r="D110" s="19" t="s">
        <v>35</v>
      </c>
      <c r="E110" s="19" t="s">
        <v>25</v>
      </c>
      <c r="F110" s="19" t="s">
        <v>59</v>
      </c>
      <c r="G110" s="19" t="s">
        <v>37</v>
      </c>
      <c r="H110" s="19" t="s">
        <v>50</v>
      </c>
      <c r="I110" s="19">
        <v>21</v>
      </c>
      <c r="J110" s="19">
        <v>10</v>
      </c>
      <c r="K110" s="19">
        <f t="shared" si="1"/>
        <v>210</v>
      </c>
      <c r="L110" s="21" t="s">
        <v>48</v>
      </c>
    </row>
    <row r="111" spans="2:12" x14ac:dyDescent="0.25">
      <c r="B111" s="20">
        <v>109</v>
      </c>
      <c r="C111" s="32">
        <v>35495</v>
      </c>
      <c r="D111" s="19" t="s">
        <v>19</v>
      </c>
      <c r="E111" s="19" t="s">
        <v>25</v>
      </c>
      <c r="F111" s="19" t="s">
        <v>59</v>
      </c>
      <c r="G111" s="19" t="s">
        <v>22</v>
      </c>
      <c r="H111" s="19" t="s">
        <v>58</v>
      </c>
      <c r="I111" s="19">
        <v>12</v>
      </c>
      <c r="J111" s="19">
        <v>5</v>
      </c>
      <c r="K111" s="19">
        <f t="shared" si="1"/>
        <v>60</v>
      </c>
      <c r="L111" s="21" t="s">
        <v>48</v>
      </c>
    </row>
    <row r="112" spans="2:12" x14ac:dyDescent="0.25">
      <c r="B112" s="20">
        <v>110</v>
      </c>
      <c r="C112" s="32">
        <v>35500</v>
      </c>
      <c r="D112" s="19" t="s">
        <v>35</v>
      </c>
      <c r="E112" s="19" t="s">
        <v>54</v>
      </c>
      <c r="F112" s="19" t="s">
        <v>55</v>
      </c>
      <c r="G112" s="19" t="s">
        <v>30</v>
      </c>
      <c r="H112" s="19" t="s">
        <v>31</v>
      </c>
      <c r="I112" s="19">
        <v>30</v>
      </c>
      <c r="J112" s="19">
        <v>30</v>
      </c>
      <c r="K112" s="19">
        <f t="shared" si="1"/>
        <v>900</v>
      </c>
      <c r="L112" s="21" t="s">
        <v>24</v>
      </c>
    </row>
    <row r="113" spans="2:12" x14ac:dyDescent="0.25">
      <c r="B113" s="20">
        <v>111</v>
      </c>
      <c r="C113" s="32">
        <v>35500</v>
      </c>
      <c r="D113" s="19" t="s">
        <v>29</v>
      </c>
      <c r="E113" s="19" t="s">
        <v>54</v>
      </c>
      <c r="F113" s="19" t="s">
        <v>55</v>
      </c>
      <c r="G113" s="19" t="s">
        <v>40</v>
      </c>
      <c r="H113" s="19" t="s">
        <v>51</v>
      </c>
      <c r="I113" s="19">
        <v>38</v>
      </c>
      <c r="J113" s="19">
        <v>20</v>
      </c>
      <c r="K113" s="19">
        <f t="shared" si="1"/>
        <v>760</v>
      </c>
      <c r="L113" s="21" t="s">
        <v>24</v>
      </c>
    </row>
    <row r="114" spans="2:12" x14ac:dyDescent="0.25">
      <c r="B114" s="20">
        <v>112</v>
      </c>
      <c r="C114" s="32">
        <v>35501</v>
      </c>
      <c r="D114" s="19" t="s">
        <v>29</v>
      </c>
      <c r="E114" s="19" t="s">
        <v>54</v>
      </c>
      <c r="F114" s="19" t="s">
        <v>55</v>
      </c>
      <c r="G114" s="19" t="s">
        <v>27</v>
      </c>
      <c r="H114" s="19" t="s">
        <v>47</v>
      </c>
      <c r="I114" s="19">
        <v>4.5</v>
      </c>
      <c r="J114" s="19">
        <v>80</v>
      </c>
      <c r="K114" s="19">
        <f t="shared" si="1"/>
        <v>360</v>
      </c>
      <c r="L114" s="21" t="s">
        <v>48</v>
      </c>
    </row>
    <row r="115" spans="2:12" x14ac:dyDescent="0.25">
      <c r="B115" s="20">
        <v>113</v>
      </c>
      <c r="C115" s="32">
        <v>35501</v>
      </c>
      <c r="D115" s="19" t="s">
        <v>19</v>
      </c>
      <c r="E115" s="19" t="s">
        <v>54</v>
      </c>
      <c r="F115" s="19" t="s">
        <v>55</v>
      </c>
      <c r="G115" s="19" t="s">
        <v>22</v>
      </c>
      <c r="H115" s="19" t="s">
        <v>58</v>
      </c>
      <c r="I115" s="19">
        <v>53</v>
      </c>
      <c r="J115" s="19">
        <v>18</v>
      </c>
      <c r="K115" s="19">
        <f t="shared" si="1"/>
        <v>954</v>
      </c>
      <c r="L115" s="21" t="s">
        <v>48</v>
      </c>
    </row>
    <row r="116" spans="2:12" x14ac:dyDescent="0.25">
      <c r="B116" s="20">
        <v>114</v>
      </c>
      <c r="C116" s="32">
        <v>35502</v>
      </c>
      <c r="D116" s="19" t="s">
        <v>19</v>
      </c>
      <c r="E116" s="19" t="s">
        <v>54</v>
      </c>
      <c r="F116" s="19" t="s">
        <v>66</v>
      </c>
      <c r="G116" s="19" t="s">
        <v>37</v>
      </c>
      <c r="H116" s="19" t="s">
        <v>79</v>
      </c>
      <c r="I116" s="19">
        <v>2.5</v>
      </c>
      <c r="J116" s="19">
        <v>12</v>
      </c>
      <c r="K116" s="19">
        <f t="shared" si="1"/>
        <v>30</v>
      </c>
      <c r="L116" s="21" t="s">
        <v>24</v>
      </c>
    </row>
    <row r="117" spans="2:12" x14ac:dyDescent="0.25">
      <c r="B117" s="20">
        <v>115</v>
      </c>
      <c r="C117" s="32">
        <v>35502</v>
      </c>
      <c r="D117" s="19" t="s">
        <v>19</v>
      </c>
      <c r="E117" s="19" t="s">
        <v>54</v>
      </c>
      <c r="F117" s="19" t="s">
        <v>66</v>
      </c>
      <c r="G117" s="19" t="s">
        <v>37</v>
      </c>
      <c r="H117" s="19" t="s">
        <v>74</v>
      </c>
      <c r="I117" s="19">
        <v>21.5</v>
      </c>
      <c r="J117" s="19">
        <v>12</v>
      </c>
      <c r="K117" s="19">
        <f t="shared" si="1"/>
        <v>258</v>
      </c>
      <c r="L117" s="21" t="s">
        <v>24</v>
      </c>
    </row>
    <row r="118" spans="2:12" x14ac:dyDescent="0.25">
      <c r="B118" s="20">
        <v>116</v>
      </c>
      <c r="C118" s="32">
        <v>35509</v>
      </c>
      <c r="D118" s="19" t="s">
        <v>32</v>
      </c>
      <c r="E118" s="19" t="s">
        <v>25</v>
      </c>
      <c r="F118" s="19" t="s">
        <v>26</v>
      </c>
      <c r="G118" s="19" t="s">
        <v>37</v>
      </c>
      <c r="H118" s="19" t="s">
        <v>72</v>
      </c>
      <c r="I118" s="19">
        <v>34</v>
      </c>
      <c r="J118" s="19">
        <v>40</v>
      </c>
      <c r="K118" s="19">
        <f t="shared" si="1"/>
        <v>1360</v>
      </c>
      <c r="L118" s="21" t="s">
        <v>24</v>
      </c>
    </row>
    <row r="119" spans="2:12" x14ac:dyDescent="0.25">
      <c r="B119" s="20">
        <v>117</v>
      </c>
      <c r="C119" s="32">
        <v>35509</v>
      </c>
      <c r="D119" s="19" t="s">
        <v>35</v>
      </c>
      <c r="E119" s="19" t="s">
        <v>25</v>
      </c>
      <c r="F119" s="19" t="s">
        <v>26</v>
      </c>
      <c r="G119" s="19" t="s">
        <v>30</v>
      </c>
      <c r="H119" s="19" t="s">
        <v>34</v>
      </c>
      <c r="I119" s="19">
        <v>20</v>
      </c>
      <c r="J119" s="19">
        <v>24</v>
      </c>
      <c r="K119" s="19">
        <f t="shared" si="1"/>
        <v>480</v>
      </c>
      <c r="L119" s="21" t="s">
        <v>24</v>
      </c>
    </row>
    <row r="120" spans="2:12" x14ac:dyDescent="0.25">
      <c r="B120" s="20">
        <v>118</v>
      </c>
      <c r="C120" s="32">
        <v>35513</v>
      </c>
      <c r="D120" s="19" t="s">
        <v>29</v>
      </c>
      <c r="E120" s="19" t="s">
        <v>54</v>
      </c>
      <c r="F120" s="19" t="s">
        <v>55</v>
      </c>
      <c r="G120" s="19" t="s">
        <v>40</v>
      </c>
      <c r="H120" s="19" t="s">
        <v>51</v>
      </c>
      <c r="I120" s="19">
        <v>53</v>
      </c>
      <c r="J120" s="19">
        <v>3</v>
      </c>
      <c r="K120" s="19">
        <f t="shared" si="1"/>
        <v>159</v>
      </c>
      <c r="L120" s="21" t="s">
        <v>24</v>
      </c>
    </row>
    <row r="121" spans="2:12" x14ac:dyDescent="0.25">
      <c r="B121" s="20">
        <v>119</v>
      </c>
      <c r="C121" s="32">
        <v>35513</v>
      </c>
      <c r="D121" s="19" t="s">
        <v>32</v>
      </c>
      <c r="E121" s="19" t="s">
        <v>54</v>
      </c>
      <c r="F121" s="19" t="s">
        <v>55</v>
      </c>
      <c r="G121" s="19" t="s">
        <v>27</v>
      </c>
      <c r="H121" s="19" t="s">
        <v>28</v>
      </c>
      <c r="I121" s="19">
        <v>18.399999999999999</v>
      </c>
      <c r="J121" s="19">
        <v>10</v>
      </c>
      <c r="K121" s="19">
        <f t="shared" si="1"/>
        <v>184</v>
      </c>
      <c r="L121" s="21" t="s">
        <v>24</v>
      </c>
    </row>
    <row r="122" spans="2:12" x14ac:dyDescent="0.25">
      <c r="B122" s="20">
        <v>120</v>
      </c>
      <c r="C122" s="32">
        <v>35513</v>
      </c>
      <c r="D122" s="19" t="s">
        <v>32</v>
      </c>
      <c r="E122" s="19" t="s">
        <v>54</v>
      </c>
      <c r="F122" s="19" t="s">
        <v>55</v>
      </c>
      <c r="G122" s="19" t="s">
        <v>30</v>
      </c>
      <c r="H122" s="19" t="s">
        <v>44</v>
      </c>
      <c r="I122" s="19">
        <v>10</v>
      </c>
      <c r="J122" s="19">
        <v>14</v>
      </c>
      <c r="K122" s="19">
        <f t="shared" si="1"/>
        <v>140</v>
      </c>
      <c r="L122" s="21" t="s">
        <v>24</v>
      </c>
    </row>
    <row r="123" spans="2:12" x14ac:dyDescent="0.25">
      <c r="B123" s="20">
        <v>121</v>
      </c>
      <c r="C123" s="32">
        <v>35515</v>
      </c>
      <c r="D123" s="19" t="s">
        <v>32</v>
      </c>
      <c r="E123" s="19" t="s">
        <v>25</v>
      </c>
      <c r="F123" s="19" t="s">
        <v>59</v>
      </c>
      <c r="G123" s="19" t="s">
        <v>40</v>
      </c>
      <c r="H123" s="19" t="s">
        <v>65</v>
      </c>
      <c r="I123" s="19">
        <v>7.45</v>
      </c>
      <c r="J123" s="19">
        <v>24</v>
      </c>
      <c r="K123" s="19">
        <f t="shared" si="1"/>
        <v>178.8</v>
      </c>
      <c r="L123" s="21" t="s">
        <v>24</v>
      </c>
    </row>
    <row r="124" spans="2:12" x14ac:dyDescent="0.25">
      <c r="B124" s="20">
        <v>122</v>
      </c>
      <c r="C124" s="32">
        <v>35515</v>
      </c>
      <c r="D124" s="19" t="s">
        <v>19</v>
      </c>
      <c r="E124" s="19" t="s">
        <v>25</v>
      </c>
      <c r="F124" s="19" t="s">
        <v>59</v>
      </c>
      <c r="G124" s="19" t="s">
        <v>30</v>
      </c>
      <c r="H124" s="19" t="s">
        <v>49</v>
      </c>
      <c r="I124" s="19">
        <v>9.1999999999999993</v>
      </c>
      <c r="J124" s="19">
        <v>5</v>
      </c>
      <c r="K124" s="19">
        <f t="shared" si="1"/>
        <v>46</v>
      </c>
      <c r="L124" s="21" t="s">
        <v>24</v>
      </c>
    </row>
    <row r="125" spans="2:12" x14ac:dyDescent="0.25">
      <c r="B125" s="20">
        <v>123</v>
      </c>
      <c r="C125" s="32">
        <v>35522</v>
      </c>
      <c r="D125" s="19" t="s">
        <v>19</v>
      </c>
      <c r="E125" s="19" t="s">
        <v>25</v>
      </c>
      <c r="F125" s="19" t="s">
        <v>59</v>
      </c>
      <c r="G125" s="19" t="s">
        <v>27</v>
      </c>
      <c r="H125" s="19" t="s">
        <v>28</v>
      </c>
      <c r="I125" s="19">
        <v>38</v>
      </c>
      <c r="J125" s="19">
        <v>30</v>
      </c>
      <c r="K125" s="19">
        <f t="shared" si="1"/>
        <v>1140</v>
      </c>
      <c r="L125" s="21" t="s">
        <v>24</v>
      </c>
    </row>
    <row r="126" spans="2:12" x14ac:dyDescent="0.25">
      <c r="B126" s="20">
        <v>124</v>
      </c>
      <c r="C126" s="32">
        <v>35524</v>
      </c>
      <c r="D126" s="19" t="s">
        <v>32</v>
      </c>
      <c r="E126" s="19" t="s">
        <v>25</v>
      </c>
      <c r="F126" s="19" t="s">
        <v>59</v>
      </c>
      <c r="G126" s="19" t="s">
        <v>37</v>
      </c>
      <c r="H126" s="19" t="s">
        <v>38</v>
      </c>
      <c r="I126" s="19">
        <v>12.5</v>
      </c>
      <c r="J126" s="19">
        <v>20</v>
      </c>
      <c r="K126" s="19">
        <f t="shared" si="1"/>
        <v>250</v>
      </c>
      <c r="L126" s="21" t="s">
        <v>24</v>
      </c>
    </row>
    <row r="127" spans="2:12" x14ac:dyDescent="0.25">
      <c r="B127" s="20">
        <v>125</v>
      </c>
      <c r="C127" s="32">
        <v>35541</v>
      </c>
      <c r="D127" s="19" t="s">
        <v>35</v>
      </c>
      <c r="E127" s="19" t="s">
        <v>25</v>
      </c>
      <c r="F127" s="19" t="s">
        <v>59</v>
      </c>
      <c r="G127" s="19" t="s">
        <v>27</v>
      </c>
      <c r="H127" s="19" t="s">
        <v>47</v>
      </c>
      <c r="I127" s="19">
        <v>4.5</v>
      </c>
      <c r="J127" s="19">
        <v>10</v>
      </c>
      <c r="K127" s="19">
        <f t="shared" si="1"/>
        <v>45</v>
      </c>
      <c r="L127" s="21" t="s">
        <v>24</v>
      </c>
    </row>
    <row r="128" spans="2:12" x14ac:dyDescent="0.25">
      <c r="B128" s="20">
        <v>126</v>
      </c>
      <c r="C128" s="32">
        <v>35541</v>
      </c>
      <c r="D128" s="19" t="s">
        <v>35</v>
      </c>
      <c r="E128" s="19" t="s">
        <v>25</v>
      </c>
      <c r="F128" s="19" t="s">
        <v>59</v>
      </c>
      <c r="G128" s="19" t="s">
        <v>37</v>
      </c>
      <c r="H128" s="19" t="s">
        <v>72</v>
      </c>
      <c r="I128" s="19">
        <v>34</v>
      </c>
      <c r="J128" s="19">
        <v>12</v>
      </c>
      <c r="K128" s="19">
        <f t="shared" si="1"/>
        <v>408</v>
      </c>
      <c r="L128" s="21" t="s">
        <v>24</v>
      </c>
    </row>
    <row r="129" spans="2:12" x14ac:dyDescent="0.25">
      <c r="B129" s="20">
        <v>127</v>
      </c>
      <c r="C129" s="32">
        <v>35541</v>
      </c>
      <c r="D129" s="19" t="s">
        <v>29</v>
      </c>
      <c r="E129" s="19" t="s">
        <v>25</v>
      </c>
      <c r="F129" s="19" t="s">
        <v>59</v>
      </c>
      <c r="G129" s="19" t="s">
        <v>40</v>
      </c>
      <c r="H129" s="19" t="s">
        <v>51</v>
      </c>
      <c r="I129" s="19">
        <v>12</v>
      </c>
      <c r="J129" s="19">
        <v>9</v>
      </c>
      <c r="K129" s="19">
        <f t="shared" si="1"/>
        <v>108</v>
      </c>
      <c r="L129" s="21" t="s">
        <v>24</v>
      </c>
    </row>
    <row r="130" spans="2:12" x14ac:dyDescent="0.25">
      <c r="B130" s="20">
        <v>128</v>
      </c>
      <c r="C130" s="32">
        <v>35541</v>
      </c>
      <c r="D130" s="19" t="s">
        <v>29</v>
      </c>
      <c r="E130" s="19" t="s">
        <v>25</v>
      </c>
      <c r="F130" s="19" t="s">
        <v>59</v>
      </c>
      <c r="G130" s="19" t="s">
        <v>30</v>
      </c>
      <c r="H130" s="19" t="s">
        <v>85</v>
      </c>
      <c r="I130" s="19">
        <v>9.5</v>
      </c>
      <c r="J130" s="19">
        <v>6</v>
      </c>
      <c r="K130" s="19">
        <f t="shared" si="1"/>
        <v>57</v>
      </c>
      <c r="L130" s="21" t="s">
        <v>24</v>
      </c>
    </row>
    <row r="131" spans="2:12" x14ac:dyDescent="0.25">
      <c r="B131" s="20">
        <v>129</v>
      </c>
      <c r="C131" s="32">
        <v>35544</v>
      </c>
      <c r="D131" s="19" t="s">
        <v>35</v>
      </c>
      <c r="E131" s="19" t="s">
        <v>54</v>
      </c>
      <c r="F131" s="19" t="s">
        <v>55</v>
      </c>
      <c r="G131" s="19" t="s">
        <v>27</v>
      </c>
      <c r="H131" s="19" t="s">
        <v>28</v>
      </c>
      <c r="I131" s="19">
        <v>15</v>
      </c>
      <c r="J131" s="19">
        <v>6</v>
      </c>
      <c r="K131" s="19">
        <f t="shared" si="1"/>
        <v>90</v>
      </c>
      <c r="L131" s="21" t="s">
        <v>24</v>
      </c>
    </row>
    <row r="132" spans="2:12" x14ac:dyDescent="0.25">
      <c r="B132" s="20">
        <v>130</v>
      </c>
      <c r="C132" s="32">
        <v>35544</v>
      </c>
      <c r="D132" s="19" t="s">
        <v>35</v>
      </c>
      <c r="E132" s="19" t="s">
        <v>54</v>
      </c>
      <c r="F132" s="19" t="s">
        <v>55</v>
      </c>
      <c r="G132" s="19" t="s">
        <v>37</v>
      </c>
      <c r="H132" s="19" t="s">
        <v>50</v>
      </c>
      <c r="I132" s="19">
        <v>7</v>
      </c>
      <c r="J132" s="19">
        <v>6</v>
      </c>
      <c r="K132" s="19">
        <f t="shared" ref="K132:K195" si="2">I132*J132</f>
        <v>42</v>
      </c>
      <c r="L132" s="21" t="s">
        <v>24</v>
      </c>
    </row>
    <row r="133" spans="2:12" x14ac:dyDescent="0.25">
      <c r="B133" s="20">
        <v>131</v>
      </c>
      <c r="C133" s="32">
        <v>35544</v>
      </c>
      <c r="D133" s="19" t="s">
        <v>29</v>
      </c>
      <c r="E133" s="19" t="s">
        <v>54</v>
      </c>
      <c r="F133" s="19" t="s">
        <v>55</v>
      </c>
      <c r="G133" s="19" t="s">
        <v>37</v>
      </c>
      <c r="H133" s="19" t="s">
        <v>82</v>
      </c>
      <c r="I133" s="19">
        <v>55</v>
      </c>
      <c r="J133" s="19">
        <v>4</v>
      </c>
      <c r="K133" s="19">
        <f t="shared" si="2"/>
        <v>220</v>
      </c>
      <c r="L133" s="21" t="s">
        <v>24</v>
      </c>
    </row>
    <row r="134" spans="2:12" x14ac:dyDescent="0.25">
      <c r="B134" s="20">
        <v>132</v>
      </c>
      <c r="C134" s="32">
        <v>35549</v>
      </c>
      <c r="D134" s="19" t="s">
        <v>32</v>
      </c>
      <c r="E134" s="19" t="s">
        <v>20</v>
      </c>
      <c r="F134" s="19" t="s">
        <v>33</v>
      </c>
      <c r="G134" s="19" t="s">
        <v>30</v>
      </c>
      <c r="H134" s="19" t="s">
        <v>31</v>
      </c>
      <c r="I134" s="19">
        <v>9.65</v>
      </c>
      <c r="J134" s="19">
        <v>10</v>
      </c>
      <c r="K134" s="19">
        <f t="shared" si="2"/>
        <v>96.5</v>
      </c>
      <c r="L134" s="21" t="s">
        <v>24</v>
      </c>
    </row>
    <row r="135" spans="2:12" x14ac:dyDescent="0.25">
      <c r="B135" s="20">
        <v>133</v>
      </c>
      <c r="C135" s="32">
        <v>35549</v>
      </c>
      <c r="D135" s="19" t="s">
        <v>19</v>
      </c>
      <c r="E135" s="19" t="s">
        <v>20</v>
      </c>
      <c r="F135" s="19" t="s">
        <v>21</v>
      </c>
      <c r="G135" s="19" t="s">
        <v>27</v>
      </c>
      <c r="H135" s="19" t="s">
        <v>43</v>
      </c>
      <c r="I135" s="19">
        <v>18</v>
      </c>
      <c r="J135" s="19">
        <v>3</v>
      </c>
      <c r="K135" s="19">
        <f t="shared" si="2"/>
        <v>54</v>
      </c>
      <c r="L135" s="21" t="s">
        <v>24</v>
      </c>
    </row>
    <row r="136" spans="2:12" x14ac:dyDescent="0.25">
      <c r="B136" s="20">
        <v>134</v>
      </c>
      <c r="C136" s="32">
        <v>35549</v>
      </c>
      <c r="D136" s="19" t="s">
        <v>29</v>
      </c>
      <c r="E136" s="19" t="s">
        <v>20</v>
      </c>
      <c r="F136" s="19" t="s">
        <v>21</v>
      </c>
      <c r="G136" s="19" t="s">
        <v>30</v>
      </c>
      <c r="H136" s="19" t="s">
        <v>64</v>
      </c>
      <c r="I136" s="19">
        <v>12.5</v>
      </c>
      <c r="J136" s="19">
        <v>60</v>
      </c>
      <c r="K136" s="19">
        <f t="shared" si="2"/>
        <v>750</v>
      </c>
      <c r="L136" s="21" t="s">
        <v>24</v>
      </c>
    </row>
    <row r="137" spans="2:12" x14ac:dyDescent="0.25">
      <c r="B137" s="20">
        <v>135</v>
      </c>
      <c r="C137" s="32">
        <v>35551</v>
      </c>
      <c r="D137" s="19" t="s">
        <v>35</v>
      </c>
      <c r="E137" s="19" t="s">
        <v>54</v>
      </c>
      <c r="F137" s="19" t="s">
        <v>55</v>
      </c>
      <c r="G137" s="19" t="s">
        <v>40</v>
      </c>
      <c r="H137" s="19" t="s">
        <v>86</v>
      </c>
      <c r="I137" s="19">
        <v>39</v>
      </c>
      <c r="J137" s="19">
        <v>25</v>
      </c>
      <c r="K137" s="19">
        <f t="shared" si="2"/>
        <v>975</v>
      </c>
      <c r="L137" s="21" t="s">
        <v>24</v>
      </c>
    </row>
    <row r="138" spans="2:12" x14ac:dyDescent="0.25">
      <c r="B138" s="20">
        <v>136</v>
      </c>
      <c r="C138" s="32">
        <v>35551</v>
      </c>
      <c r="D138" s="19" t="s">
        <v>19</v>
      </c>
      <c r="E138" s="19" t="s">
        <v>54</v>
      </c>
      <c r="F138" s="19" t="s">
        <v>55</v>
      </c>
      <c r="G138" s="19" t="s">
        <v>27</v>
      </c>
      <c r="H138" s="19" t="s">
        <v>28</v>
      </c>
      <c r="I138" s="19">
        <v>26</v>
      </c>
      <c r="J138" s="19">
        <v>18</v>
      </c>
      <c r="K138" s="19">
        <f t="shared" si="2"/>
        <v>468</v>
      </c>
      <c r="L138" s="21" t="s">
        <v>24</v>
      </c>
    </row>
    <row r="139" spans="2:12" x14ac:dyDescent="0.25">
      <c r="B139" s="20">
        <v>137</v>
      </c>
      <c r="C139" s="32">
        <v>35551</v>
      </c>
      <c r="D139" s="19" t="s">
        <v>35</v>
      </c>
      <c r="E139" s="19" t="s">
        <v>54</v>
      </c>
      <c r="F139" s="19" t="s">
        <v>55</v>
      </c>
      <c r="G139" s="19" t="s">
        <v>37</v>
      </c>
      <c r="H139" s="19" t="s">
        <v>50</v>
      </c>
      <c r="I139" s="19">
        <v>9.65</v>
      </c>
      <c r="J139" s="19">
        <v>6</v>
      </c>
      <c r="K139" s="19">
        <f t="shared" si="2"/>
        <v>57.900000000000006</v>
      </c>
      <c r="L139" s="21" t="s">
        <v>24</v>
      </c>
    </row>
    <row r="140" spans="2:12" x14ac:dyDescent="0.25">
      <c r="B140" s="20">
        <v>138</v>
      </c>
      <c r="C140" s="32">
        <v>35551</v>
      </c>
      <c r="D140" s="19" t="s">
        <v>19</v>
      </c>
      <c r="E140" s="19" t="s">
        <v>54</v>
      </c>
      <c r="F140" s="19" t="s">
        <v>55</v>
      </c>
      <c r="G140" s="19" t="s">
        <v>30</v>
      </c>
      <c r="H140" s="19" t="s">
        <v>62</v>
      </c>
      <c r="I140" s="19">
        <v>81</v>
      </c>
      <c r="J140" s="19">
        <v>15</v>
      </c>
      <c r="K140" s="19">
        <f t="shared" si="2"/>
        <v>1215</v>
      </c>
      <c r="L140" s="21" t="s">
        <v>24</v>
      </c>
    </row>
    <row r="141" spans="2:12" x14ac:dyDescent="0.25">
      <c r="B141" s="20">
        <v>139</v>
      </c>
      <c r="C141" s="32">
        <v>35558</v>
      </c>
      <c r="D141" s="19" t="s">
        <v>32</v>
      </c>
      <c r="E141" s="19" t="s">
        <v>20</v>
      </c>
      <c r="F141" s="19" t="s">
        <v>21</v>
      </c>
      <c r="G141" s="19" t="s">
        <v>37</v>
      </c>
      <c r="H141" s="19" t="s">
        <v>82</v>
      </c>
      <c r="I141" s="19">
        <v>55</v>
      </c>
      <c r="J141" s="19">
        <v>50</v>
      </c>
      <c r="K141" s="19">
        <f t="shared" si="2"/>
        <v>2750</v>
      </c>
      <c r="L141" s="21" t="s">
        <v>48</v>
      </c>
    </row>
    <row r="142" spans="2:12" x14ac:dyDescent="0.25">
      <c r="B142" s="20">
        <v>140</v>
      </c>
      <c r="C142" s="32">
        <v>35559</v>
      </c>
      <c r="D142" s="19" t="s">
        <v>35</v>
      </c>
      <c r="E142" s="19" t="s">
        <v>54</v>
      </c>
      <c r="F142" s="19" t="s">
        <v>55</v>
      </c>
      <c r="G142" s="19" t="s">
        <v>22</v>
      </c>
      <c r="H142" s="19" t="s">
        <v>87</v>
      </c>
      <c r="I142" s="19">
        <v>17</v>
      </c>
      <c r="J142" s="19">
        <v>24</v>
      </c>
      <c r="K142" s="19">
        <f t="shared" si="2"/>
        <v>408</v>
      </c>
      <c r="L142" s="21" t="s">
        <v>24</v>
      </c>
    </row>
    <row r="143" spans="2:12" x14ac:dyDescent="0.25">
      <c r="B143" s="20">
        <v>141</v>
      </c>
      <c r="C143" s="32">
        <v>35559</v>
      </c>
      <c r="D143" s="19" t="s">
        <v>19</v>
      </c>
      <c r="E143" s="19" t="s">
        <v>54</v>
      </c>
      <c r="F143" s="19" t="s">
        <v>55</v>
      </c>
      <c r="G143" s="19" t="s">
        <v>30</v>
      </c>
      <c r="H143" s="19" t="s">
        <v>31</v>
      </c>
      <c r="I143" s="19">
        <v>25.89</v>
      </c>
      <c r="J143" s="19">
        <v>15</v>
      </c>
      <c r="K143" s="19">
        <f t="shared" si="2"/>
        <v>388.35</v>
      </c>
      <c r="L143" s="21" t="s">
        <v>24</v>
      </c>
    </row>
    <row r="144" spans="2:12" x14ac:dyDescent="0.25">
      <c r="B144" s="20">
        <v>142</v>
      </c>
      <c r="C144" s="32">
        <v>35565</v>
      </c>
      <c r="D144" s="19" t="s">
        <v>35</v>
      </c>
      <c r="E144" s="19" t="s">
        <v>54</v>
      </c>
      <c r="F144" s="19" t="s">
        <v>55</v>
      </c>
      <c r="G144" s="19" t="s">
        <v>27</v>
      </c>
      <c r="H144" s="19" t="s">
        <v>28</v>
      </c>
      <c r="I144" s="19">
        <v>15</v>
      </c>
      <c r="J144" s="19">
        <v>7</v>
      </c>
      <c r="K144" s="19">
        <f t="shared" si="2"/>
        <v>105</v>
      </c>
      <c r="L144" s="21" t="s">
        <v>24</v>
      </c>
    </row>
    <row r="145" spans="2:12" x14ac:dyDescent="0.25">
      <c r="B145" s="20">
        <v>143</v>
      </c>
      <c r="C145" s="32">
        <v>35565</v>
      </c>
      <c r="D145" s="19" t="s">
        <v>29</v>
      </c>
      <c r="E145" s="19" t="s">
        <v>54</v>
      </c>
      <c r="F145" s="19" t="s">
        <v>55</v>
      </c>
      <c r="G145" s="19" t="s">
        <v>37</v>
      </c>
      <c r="H145" s="19" t="s">
        <v>77</v>
      </c>
      <c r="I145" s="19">
        <v>34.799999999999997</v>
      </c>
      <c r="J145" s="19">
        <v>1</v>
      </c>
      <c r="K145" s="19">
        <f t="shared" si="2"/>
        <v>34.799999999999997</v>
      </c>
      <c r="L145" s="21" t="s">
        <v>24</v>
      </c>
    </row>
    <row r="146" spans="2:12" x14ac:dyDescent="0.25">
      <c r="B146" s="20">
        <v>144</v>
      </c>
      <c r="C146" s="32">
        <v>35566</v>
      </c>
      <c r="D146" s="19" t="s">
        <v>19</v>
      </c>
      <c r="E146" s="19" t="s">
        <v>54</v>
      </c>
      <c r="F146" s="19" t="s">
        <v>55</v>
      </c>
      <c r="G146" s="19" t="s">
        <v>37</v>
      </c>
      <c r="H146" s="19" t="s">
        <v>79</v>
      </c>
      <c r="I146" s="19">
        <v>2.5</v>
      </c>
      <c r="J146" s="19">
        <v>15</v>
      </c>
      <c r="K146" s="19">
        <f t="shared" si="2"/>
        <v>37.5</v>
      </c>
      <c r="L146" s="21" t="s">
        <v>24</v>
      </c>
    </row>
    <row r="147" spans="2:12" x14ac:dyDescent="0.25">
      <c r="B147" s="20">
        <v>145</v>
      </c>
      <c r="C147" s="32">
        <v>35566</v>
      </c>
      <c r="D147" s="19" t="s">
        <v>35</v>
      </c>
      <c r="E147" s="19" t="s">
        <v>54</v>
      </c>
      <c r="F147" s="19" t="s">
        <v>55</v>
      </c>
      <c r="G147" s="19" t="s">
        <v>30</v>
      </c>
      <c r="H147" s="19" t="s">
        <v>31</v>
      </c>
      <c r="I147" s="19">
        <v>6</v>
      </c>
      <c r="J147" s="19">
        <v>8</v>
      </c>
      <c r="K147" s="19">
        <f t="shared" si="2"/>
        <v>48</v>
      </c>
      <c r="L147" s="21" t="s">
        <v>24</v>
      </c>
    </row>
    <row r="148" spans="2:12" x14ac:dyDescent="0.25">
      <c r="B148" s="20">
        <v>146</v>
      </c>
      <c r="C148" s="32">
        <v>35566</v>
      </c>
      <c r="D148" s="19" t="s">
        <v>19</v>
      </c>
      <c r="E148" s="19" t="s">
        <v>54</v>
      </c>
      <c r="F148" s="19" t="s">
        <v>55</v>
      </c>
      <c r="G148" s="19" t="s">
        <v>30</v>
      </c>
      <c r="H148" s="19" t="s">
        <v>44</v>
      </c>
      <c r="I148" s="19">
        <v>10</v>
      </c>
      <c r="J148" s="19">
        <v>15</v>
      </c>
      <c r="K148" s="19">
        <f t="shared" si="2"/>
        <v>150</v>
      </c>
      <c r="L148" s="21" t="s">
        <v>24</v>
      </c>
    </row>
    <row r="149" spans="2:12" x14ac:dyDescent="0.25">
      <c r="B149" s="20">
        <v>147</v>
      </c>
      <c r="C149" s="32">
        <v>35566</v>
      </c>
      <c r="D149" s="19" t="s">
        <v>35</v>
      </c>
      <c r="E149" s="19" t="s">
        <v>54</v>
      </c>
      <c r="F149" s="19" t="s">
        <v>55</v>
      </c>
      <c r="G149" s="19" t="s">
        <v>30</v>
      </c>
      <c r="H149" s="19" t="s">
        <v>34</v>
      </c>
      <c r="I149" s="19">
        <v>20</v>
      </c>
      <c r="J149" s="19">
        <v>6</v>
      </c>
      <c r="K149" s="19">
        <f t="shared" si="2"/>
        <v>120</v>
      </c>
      <c r="L149" s="21" t="s">
        <v>24</v>
      </c>
    </row>
    <row r="150" spans="2:12" x14ac:dyDescent="0.25">
      <c r="B150" s="20">
        <v>148</v>
      </c>
      <c r="C150" s="32">
        <v>35569</v>
      </c>
      <c r="D150" s="19" t="s">
        <v>19</v>
      </c>
      <c r="E150" s="19" t="s">
        <v>20</v>
      </c>
      <c r="F150" s="19" t="s">
        <v>21</v>
      </c>
      <c r="G150" s="19" t="s">
        <v>27</v>
      </c>
      <c r="H150" s="19" t="s">
        <v>76</v>
      </c>
      <c r="I150" s="19">
        <v>263.5</v>
      </c>
      <c r="J150" s="19">
        <v>4</v>
      </c>
      <c r="K150" s="19">
        <f t="shared" si="2"/>
        <v>1054</v>
      </c>
      <c r="L150" s="21" t="s">
        <v>48</v>
      </c>
    </row>
    <row r="151" spans="2:12" x14ac:dyDescent="0.25">
      <c r="B151" s="20">
        <v>149</v>
      </c>
      <c r="C151" s="32">
        <v>35569</v>
      </c>
      <c r="D151" s="19" t="s">
        <v>19</v>
      </c>
      <c r="E151" s="19" t="s">
        <v>25</v>
      </c>
      <c r="F151" s="19" t="s">
        <v>26</v>
      </c>
      <c r="G151" s="19" t="s">
        <v>27</v>
      </c>
      <c r="H151" s="19" t="s">
        <v>47</v>
      </c>
      <c r="I151" s="19">
        <v>4.5</v>
      </c>
      <c r="J151" s="19">
        <v>35</v>
      </c>
      <c r="K151" s="19">
        <f t="shared" si="2"/>
        <v>157.5</v>
      </c>
      <c r="L151" s="21" t="s">
        <v>48</v>
      </c>
    </row>
    <row r="152" spans="2:12" x14ac:dyDescent="0.25">
      <c r="B152" s="20">
        <v>150</v>
      </c>
      <c r="C152" s="32">
        <v>35569</v>
      </c>
      <c r="D152" s="19" t="s">
        <v>32</v>
      </c>
      <c r="E152" s="19" t="s">
        <v>25</v>
      </c>
      <c r="F152" s="19" t="s">
        <v>26</v>
      </c>
      <c r="G152" s="19" t="s">
        <v>22</v>
      </c>
      <c r="H152" s="19" t="s">
        <v>23</v>
      </c>
      <c r="I152" s="19">
        <v>21.05</v>
      </c>
      <c r="J152" s="19">
        <v>36</v>
      </c>
      <c r="K152" s="19">
        <f t="shared" si="2"/>
        <v>757.80000000000007</v>
      </c>
      <c r="L152" s="21" t="s">
        <v>48</v>
      </c>
    </row>
    <row r="153" spans="2:12" x14ac:dyDescent="0.25">
      <c r="B153" s="20">
        <v>151</v>
      </c>
      <c r="C153" s="32">
        <v>35573</v>
      </c>
      <c r="D153" s="19" t="s">
        <v>35</v>
      </c>
      <c r="E153" s="19" t="s">
        <v>54</v>
      </c>
      <c r="F153" s="19" t="s">
        <v>55</v>
      </c>
      <c r="G153" s="19" t="s">
        <v>37</v>
      </c>
      <c r="H153" s="19" t="s">
        <v>88</v>
      </c>
      <c r="I153" s="19">
        <v>32</v>
      </c>
      <c r="J153" s="19">
        <v>24</v>
      </c>
      <c r="K153" s="19">
        <f t="shared" si="2"/>
        <v>768</v>
      </c>
      <c r="L153" s="21" t="s">
        <v>24</v>
      </c>
    </row>
    <row r="154" spans="2:12" x14ac:dyDescent="0.25">
      <c r="B154" s="20">
        <v>152</v>
      </c>
      <c r="C154" s="32">
        <v>35573</v>
      </c>
      <c r="D154" s="19" t="s">
        <v>29</v>
      </c>
      <c r="E154" s="19" t="s">
        <v>54</v>
      </c>
      <c r="F154" s="19" t="s">
        <v>55</v>
      </c>
      <c r="G154" s="19" t="s">
        <v>22</v>
      </c>
      <c r="H154" s="19" t="s">
        <v>58</v>
      </c>
      <c r="I154" s="19">
        <v>19</v>
      </c>
      <c r="J154" s="19">
        <v>60</v>
      </c>
      <c r="K154" s="19">
        <f t="shared" si="2"/>
        <v>1140</v>
      </c>
      <c r="L154" s="21" t="s">
        <v>24</v>
      </c>
    </row>
    <row r="155" spans="2:12" x14ac:dyDescent="0.25">
      <c r="B155" s="20">
        <v>153</v>
      </c>
      <c r="C155" s="32">
        <v>35578</v>
      </c>
      <c r="D155" s="19" t="s">
        <v>32</v>
      </c>
      <c r="E155" s="19" t="s">
        <v>45</v>
      </c>
      <c r="F155" s="19" t="s">
        <v>63</v>
      </c>
      <c r="G155" s="19" t="s">
        <v>40</v>
      </c>
      <c r="H155" s="19" t="s">
        <v>86</v>
      </c>
      <c r="I155" s="19">
        <v>39</v>
      </c>
      <c r="J155" s="19">
        <v>8</v>
      </c>
      <c r="K155" s="19">
        <f t="shared" si="2"/>
        <v>312</v>
      </c>
      <c r="L155" s="21" t="s">
        <v>24</v>
      </c>
    </row>
    <row r="156" spans="2:12" x14ac:dyDescent="0.25">
      <c r="B156" s="20">
        <v>154</v>
      </c>
      <c r="C156" s="32">
        <v>35578</v>
      </c>
      <c r="D156" s="19" t="s">
        <v>19</v>
      </c>
      <c r="E156" s="19" t="s">
        <v>45</v>
      </c>
      <c r="F156" s="19" t="s">
        <v>63</v>
      </c>
      <c r="G156" s="19" t="s">
        <v>22</v>
      </c>
      <c r="H156" s="19" t="s">
        <v>58</v>
      </c>
      <c r="I156" s="19">
        <v>28.5</v>
      </c>
      <c r="J156" s="19">
        <v>10</v>
      </c>
      <c r="K156" s="19">
        <f t="shared" si="2"/>
        <v>285</v>
      </c>
      <c r="L156" s="21" t="s">
        <v>24</v>
      </c>
    </row>
    <row r="157" spans="2:12" x14ac:dyDescent="0.25">
      <c r="B157" s="20">
        <v>155</v>
      </c>
      <c r="C157" s="32">
        <v>35578</v>
      </c>
      <c r="D157" s="19" t="s">
        <v>19</v>
      </c>
      <c r="E157" s="19" t="s">
        <v>45</v>
      </c>
      <c r="F157" s="19" t="s">
        <v>63</v>
      </c>
      <c r="G157" s="19" t="s">
        <v>30</v>
      </c>
      <c r="H157" s="19" t="s">
        <v>49</v>
      </c>
      <c r="I157" s="19">
        <v>9.1999999999999993</v>
      </c>
      <c r="J157" s="19">
        <v>10</v>
      </c>
      <c r="K157" s="19">
        <f t="shared" si="2"/>
        <v>92</v>
      </c>
      <c r="L157" s="21" t="s">
        <v>24</v>
      </c>
    </row>
    <row r="158" spans="2:12" x14ac:dyDescent="0.25">
      <c r="B158" s="20">
        <v>156</v>
      </c>
      <c r="C158" s="32">
        <v>35578</v>
      </c>
      <c r="D158" s="19" t="s">
        <v>32</v>
      </c>
      <c r="E158" s="19" t="s">
        <v>45</v>
      </c>
      <c r="F158" s="19" t="s">
        <v>63</v>
      </c>
      <c r="G158" s="19" t="s">
        <v>30</v>
      </c>
      <c r="H158" s="19" t="s">
        <v>44</v>
      </c>
      <c r="I158" s="19">
        <v>10</v>
      </c>
      <c r="J158" s="19">
        <v>6</v>
      </c>
      <c r="K158" s="19">
        <f t="shared" si="2"/>
        <v>60</v>
      </c>
      <c r="L158" s="21" t="s">
        <v>24</v>
      </c>
    </row>
    <row r="159" spans="2:12" x14ac:dyDescent="0.25">
      <c r="B159" s="20">
        <v>157</v>
      </c>
      <c r="C159" s="32">
        <v>35585</v>
      </c>
      <c r="D159" s="19" t="s">
        <v>19</v>
      </c>
      <c r="E159" s="19" t="s">
        <v>54</v>
      </c>
      <c r="F159" s="19" t="s">
        <v>71</v>
      </c>
      <c r="G159" s="19" t="s">
        <v>40</v>
      </c>
      <c r="H159" s="19" t="s">
        <v>41</v>
      </c>
      <c r="I159" s="19">
        <v>32.799999999999997</v>
      </c>
      <c r="J159" s="19">
        <v>18</v>
      </c>
      <c r="K159" s="19">
        <f t="shared" si="2"/>
        <v>590.4</v>
      </c>
      <c r="L159" s="21" t="s">
        <v>24</v>
      </c>
    </row>
    <row r="160" spans="2:12" x14ac:dyDescent="0.25">
      <c r="B160" s="20">
        <v>158</v>
      </c>
      <c r="C160" s="32">
        <v>35585</v>
      </c>
      <c r="D160" s="19" t="s">
        <v>19</v>
      </c>
      <c r="E160" s="19" t="s">
        <v>54</v>
      </c>
      <c r="F160" s="19" t="s">
        <v>71</v>
      </c>
      <c r="G160" s="19" t="s">
        <v>30</v>
      </c>
      <c r="H160" s="19" t="s">
        <v>31</v>
      </c>
      <c r="I160" s="19">
        <v>53</v>
      </c>
      <c r="J160" s="19">
        <v>20</v>
      </c>
      <c r="K160" s="19">
        <f t="shared" si="2"/>
        <v>1060</v>
      </c>
      <c r="L160" s="21" t="s">
        <v>24</v>
      </c>
    </row>
    <row r="161" spans="2:12" x14ac:dyDescent="0.25">
      <c r="B161" s="20">
        <v>159</v>
      </c>
      <c r="C161" s="32">
        <v>35585</v>
      </c>
      <c r="D161" s="19" t="s">
        <v>29</v>
      </c>
      <c r="E161" s="19" t="s">
        <v>54</v>
      </c>
      <c r="F161" s="19" t="s">
        <v>71</v>
      </c>
      <c r="G161" s="19" t="s">
        <v>37</v>
      </c>
      <c r="H161" s="19" t="s">
        <v>50</v>
      </c>
      <c r="I161" s="19">
        <v>7</v>
      </c>
      <c r="J161" s="19">
        <v>30</v>
      </c>
      <c r="K161" s="19">
        <f t="shared" si="2"/>
        <v>210</v>
      </c>
      <c r="L161" s="21" t="s">
        <v>24</v>
      </c>
    </row>
    <row r="162" spans="2:12" x14ac:dyDescent="0.25">
      <c r="B162" s="20">
        <v>160</v>
      </c>
      <c r="C162" s="32">
        <v>35585</v>
      </c>
      <c r="D162" s="19" t="s">
        <v>35</v>
      </c>
      <c r="E162" s="19" t="s">
        <v>54</v>
      </c>
      <c r="F162" s="19" t="s">
        <v>71</v>
      </c>
      <c r="G162" s="19" t="s">
        <v>27</v>
      </c>
      <c r="H162" s="19" t="s">
        <v>28</v>
      </c>
      <c r="I162" s="19">
        <v>15</v>
      </c>
      <c r="J162" s="19">
        <v>3</v>
      </c>
      <c r="K162" s="19">
        <f t="shared" si="2"/>
        <v>45</v>
      </c>
      <c r="L162" s="21" t="s">
        <v>24</v>
      </c>
    </row>
    <row r="163" spans="2:12" x14ac:dyDescent="0.25">
      <c r="B163" s="20">
        <v>161</v>
      </c>
      <c r="C163" s="32">
        <v>35585</v>
      </c>
      <c r="D163" s="19" t="s">
        <v>29</v>
      </c>
      <c r="E163" s="19" t="s">
        <v>54</v>
      </c>
      <c r="F163" s="19" t="s">
        <v>71</v>
      </c>
      <c r="G163" s="19" t="s">
        <v>30</v>
      </c>
      <c r="H163" s="19" t="s">
        <v>85</v>
      </c>
      <c r="I163" s="19">
        <v>9.5</v>
      </c>
      <c r="J163" s="19">
        <v>25</v>
      </c>
      <c r="K163" s="19">
        <f t="shared" si="2"/>
        <v>237.5</v>
      </c>
      <c r="L163" s="21" t="s">
        <v>24</v>
      </c>
    </row>
    <row r="164" spans="2:12" x14ac:dyDescent="0.25">
      <c r="B164" s="20">
        <v>162</v>
      </c>
      <c r="C164" s="32">
        <v>35591</v>
      </c>
      <c r="D164" s="19" t="s">
        <v>35</v>
      </c>
      <c r="E164" s="19" t="s">
        <v>25</v>
      </c>
      <c r="F164" s="19" t="s">
        <v>26</v>
      </c>
      <c r="G164" s="19" t="s">
        <v>40</v>
      </c>
      <c r="H164" s="19" t="s">
        <v>51</v>
      </c>
      <c r="I164" s="19">
        <v>7</v>
      </c>
      <c r="J164" s="19">
        <v>70</v>
      </c>
      <c r="K164" s="19">
        <f t="shared" si="2"/>
        <v>490</v>
      </c>
      <c r="L164" s="21" t="s">
        <v>24</v>
      </c>
    </row>
    <row r="165" spans="2:12" x14ac:dyDescent="0.25">
      <c r="B165" s="20">
        <v>163</v>
      </c>
      <c r="C165" s="32">
        <v>35591</v>
      </c>
      <c r="D165" s="19" t="s">
        <v>29</v>
      </c>
      <c r="E165" s="19" t="s">
        <v>25</v>
      </c>
      <c r="F165" s="19" t="s">
        <v>26</v>
      </c>
      <c r="G165" s="19" t="s">
        <v>40</v>
      </c>
      <c r="H165" s="19" t="s">
        <v>51</v>
      </c>
      <c r="I165" s="19">
        <v>19</v>
      </c>
      <c r="J165" s="19">
        <v>25</v>
      </c>
      <c r="K165" s="19">
        <f t="shared" si="2"/>
        <v>475</v>
      </c>
      <c r="L165" s="21" t="s">
        <v>24</v>
      </c>
    </row>
    <row r="166" spans="2:12" x14ac:dyDescent="0.25">
      <c r="B166" s="20">
        <v>164</v>
      </c>
      <c r="C166" s="32">
        <v>35594</v>
      </c>
      <c r="D166" s="19" t="s">
        <v>19</v>
      </c>
      <c r="E166" s="19" t="s">
        <v>45</v>
      </c>
      <c r="F166" s="19" t="s">
        <v>75</v>
      </c>
      <c r="G166" s="19" t="s">
        <v>30</v>
      </c>
      <c r="H166" s="19" t="s">
        <v>31</v>
      </c>
      <c r="I166" s="19">
        <v>31</v>
      </c>
      <c r="J166" s="19">
        <v>5</v>
      </c>
      <c r="K166" s="19">
        <f t="shared" si="2"/>
        <v>155</v>
      </c>
      <c r="L166" s="21" t="s">
        <v>24</v>
      </c>
    </row>
    <row r="167" spans="2:12" x14ac:dyDescent="0.25">
      <c r="B167" s="20">
        <v>165</v>
      </c>
      <c r="C167" s="32">
        <v>35605</v>
      </c>
      <c r="D167" s="19" t="s">
        <v>29</v>
      </c>
      <c r="E167" s="19" t="s">
        <v>54</v>
      </c>
      <c r="F167" s="19" t="s">
        <v>55</v>
      </c>
      <c r="G167" s="19" t="s">
        <v>27</v>
      </c>
      <c r="H167" s="19" t="s">
        <v>43</v>
      </c>
      <c r="I167" s="19">
        <v>18</v>
      </c>
      <c r="J167" s="19">
        <v>20</v>
      </c>
      <c r="K167" s="19">
        <f t="shared" si="2"/>
        <v>360</v>
      </c>
      <c r="L167" s="21" t="s">
        <v>24</v>
      </c>
    </row>
    <row r="168" spans="2:12" x14ac:dyDescent="0.25">
      <c r="B168" s="20">
        <v>166</v>
      </c>
      <c r="C168" s="32">
        <v>35605</v>
      </c>
      <c r="D168" s="19" t="s">
        <v>35</v>
      </c>
      <c r="E168" s="19" t="s">
        <v>54</v>
      </c>
      <c r="F168" s="19" t="s">
        <v>55</v>
      </c>
      <c r="G168" s="19" t="s">
        <v>22</v>
      </c>
      <c r="H168" s="19" t="s">
        <v>58</v>
      </c>
      <c r="I168" s="19">
        <v>19.5</v>
      </c>
      <c r="J168" s="19">
        <v>6</v>
      </c>
      <c r="K168" s="19">
        <f t="shared" si="2"/>
        <v>117</v>
      </c>
      <c r="L168" s="21" t="s">
        <v>24</v>
      </c>
    </row>
    <row r="169" spans="2:12" x14ac:dyDescent="0.25">
      <c r="B169" s="20">
        <v>167</v>
      </c>
      <c r="C169" s="32">
        <v>35607</v>
      </c>
      <c r="D169" s="19" t="s">
        <v>29</v>
      </c>
      <c r="E169" s="19" t="s">
        <v>25</v>
      </c>
      <c r="F169" s="19" t="s">
        <v>59</v>
      </c>
      <c r="G169" s="19" t="s">
        <v>27</v>
      </c>
      <c r="H169" s="19" t="s">
        <v>68</v>
      </c>
      <c r="I169" s="19">
        <v>7.75</v>
      </c>
      <c r="J169" s="19">
        <v>50</v>
      </c>
      <c r="K169" s="19">
        <f t="shared" si="2"/>
        <v>387.5</v>
      </c>
      <c r="L169" s="21" t="s">
        <v>48</v>
      </c>
    </row>
    <row r="170" spans="2:12" x14ac:dyDescent="0.25">
      <c r="B170" s="20">
        <v>168</v>
      </c>
      <c r="C170" s="32">
        <v>35612</v>
      </c>
      <c r="D170" s="19" t="s">
        <v>19</v>
      </c>
      <c r="E170" s="19" t="s">
        <v>25</v>
      </c>
      <c r="F170" s="19" t="s">
        <v>39</v>
      </c>
      <c r="G170" s="19" t="s">
        <v>30</v>
      </c>
      <c r="H170" s="19" t="s">
        <v>85</v>
      </c>
      <c r="I170" s="19">
        <v>9.5</v>
      </c>
      <c r="J170" s="19">
        <v>15</v>
      </c>
      <c r="K170" s="19">
        <f t="shared" si="2"/>
        <v>142.5</v>
      </c>
      <c r="L170" s="21" t="s">
        <v>48</v>
      </c>
    </row>
    <row r="171" spans="2:12" x14ac:dyDescent="0.25">
      <c r="B171" s="20">
        <v>169</v>
      </c>
      <c r="C171" s="32">
        <v>35613</v>
      </c>
      <c r="D171" s="19" t="s">
        <v>32</v>
      </c>
      <c r="E171" s="19" t="s">
        <v>25</v>
      </c>
      <c r="F171" s="19" t="s">
        <v>26</v>
      </c>
      <c r="G171" s="19" t="s">
        <v>27</v>
      </c>
      <c r="H171" s="19" t="s">
        <v>43</v>
      </c>
      <c r="I171" s="19">
        <v>18</v>
      </c>
      <c r="J171" s="19">
        <v>20</v>
      </c>
      <c r="K171" s="19">
        <f t="shared" si="2"/>
        <v>360</v>
      </c>
      <c r="L171" s="21" t="s">
        <v>48</v>
      </c>
    </row>
    <row r="172" spans="2:12" x14ac:dyDescent="0.25">
      <c r="B172" s="20">
        <v>170</v>
      </c>
      <c r="C172" s="32">
        <v>35613</v>
      </c>
      <c r="D172" s="19" t="s">
        <v>32</v>
      </c>
      <c r="E172" s="19" t="s">
        <v>25</v>
      </c>
      <c r="F172" s="19" t="s">
        <v>26</v>
      </c>
      <c r="G172" s="19" t="s">
        <v>22</v>
      </c>
      <c r="H172" s="19" t="s">
        <v>42</v>
      </c>
      <c r="I172" s="19">
        <v>13</v>
      </c>
      <c r="J172" s="19">
        <v>20</v>
      </c>
      <c r="K172" s="19">
        <f t="shared" si="2"/>
        <v>260</v>
      </c>
      <c r="L172" s="21" t="s">
        <v>48</v>
      </c>
    </row>
    <row r="173" spans="2:12" x14ac:dyDescent="0.25">
      <c r="B173" s="20">
        <v>171</v>
      </c>
      <c r="C173" s="32">
        <v>35626</v>
      </c>
      <c r="D173" s="19" t="s">
        <v>32</v>
      </c>
      <c r="E173" s="19" t="s">
        <v>54</v>
      </c>
      <c r="F173" s="19" t="s">
        <v>55</v>
      </c>
      <c r="G173" s="19" t="s">
        <v>30</v>
      </c>
      <c r="H173" s="19" t="s">
        <v>89</v>
      </c>
      <c r="I173" s="19">
        <v>49.3</v>
      </c>
      <c r="J173" s="19">
        <v>10</v>
      </c>
      <c r="K173" s="19">
        <f t="shared" si="2"/>
        <v>493</v>
      </c>
      <c r="L173" s="21" t="s">
        <v>24</v>
      </c>
    </row>
    <row r="174" spans="2:12" x14ac:dyDescent="0.25">
      <c r="B174" s="20">
        <v>172</v>
      </c>
      <c r="C174" s="32">
        <v>35633</v>
      </c>
      <c r="D174" s="19" t="s">
        <v>32</v>
      </c>
      <c r="E174" s="19" t="s">
        <v>25</v>
      </c>
      <c r="F174" s="19" t="s">
        <v>59</v>
      </c>
      <c r="G174" s="19" t="s">
        <v>40</v>
      </c>
      <c r="H174" s="19" t="s">
        <v>51</v>
      </c>
      <c r="I174" s="19">
        <v>24</v>
      </c>
      <c r="J174" s="19">
        <v>20</v>
      </c>
      <c r="K174" s="19">
        <f t="shared" si="2"/>
        <v>480</v>
      </c>
      <c r="L174" s="21" t="s">
        <v>24</v>
      </c>
    </row>
    <row r="175" spans="2:12" x14ac:dyDescent="0.25">
      <c r="B175" s="20">
        <v>173</v>
      </c>
      <c r="C175" s="32">
        <v>35633</v>
      </c>
      <c r="D175" s="19" t="s">
        <v>32</v>
      </c>
      <c r="E175" s="19" t="s">
        <v>25</v>
      </c>
      <c r="F175" s="19" t="s">
        <v>59</v>
      </c>
      <c r="G175" s="19" t="s">
        <v>22</v>
      </c>
      <c r="H175" s="19" t="s">
        <v>69</v>
      </c>
      <c r="I175" s="19">
        <v>22</v>
      </c>
      <c r="J175" s="19">
        <v>20</v>
      </c>
      <c r="K175" s="19">
        <f t="shared" si="2"/>
        <v>440</v>
      </c>
      <c r="L175" s="21" t="s">
        <v>24</v>
      </c>
    </row>
    <row r="176" spans="2:12" x14ac:dyDescent="0.25">
      <c r="B176" s="20">
        <v>174</v>
      </c>
      <c r="C176" s="32">
        <v>35633</v>
      </c>
      <c r="D176" s="19" t="s">
        <v>29</v>
      </c>
      <c r="E176" s="19" t="s">
        <v>25</v>
      </c>
      <c r="F176" s="19" t="s">
        <v>59</v>
      </c>
      <c r="G176" s="19" t="s">
        <v>30</v>
      </c>
      <c r="H176" s="19" t="s">
        <v>89</v>
      </c>
      <c r="I176" s="19">
        <v>49.3</v>
      </c>
      <c r="J176" s="19">
        <v>10</v>
      </c>
      <c r="K176" s="19">
        <f t="shared" si="2"/>
        <v>493</v>
      </c>
      <c r="L176" s="21" t="s">
        <v>24</v>
      </c>
    </row>
    <row r="177" spans="2:12" x14ac:dyDescent="0.25">
      <c r="B177" s="20">
        <v>175</v>
      </c>
      <c r="C177" s="32">
        <v>35647</v>
      </c>
      <c r="D177" s="19" t="s">
        <v>29</v>
      </c>
      <c r="E177" s="19" t="s">
        <v>54</v>
      </c>
      <c r="F177" s="19" t="s">
        <v>66</v>
      </c>
      <c r="G177" s="19" t="s">
        <v>27</v>
      </c>
      <c r="H177" s="19" t="s">
        <v>28</v>
      </c>
      <c r="I177" s="19">
        <v>15</v>
      </c>
      <c r="J177" s="19">
        <v>20</v>
      </c>
      <c r="K177" s="19">
        <f t="shared" si="2"/>
        <v>300</v>
      </c>
      <c r="L177" s="21" t="s">
        <v>24</v>
      </c>
    </row>
    <row r="178" spans="2:12" x14ac:dyDescent="0.25">
      <c r="B178" s="20">
        <v>176</v>
      </c>
      <c r="C178" s="32">
        <v>35647</v>
      </c>
      <c r="D178" s="19" t="s">
        <v>32</v>
      </c>
      <c r="E178" s="19" t="s">
        <v>54</v>
      </c>
      <c r="F178" s="19" t="s">
        <v>66</v>
      </c>
      <c r="G178" s="19" t="s">
        <v>37</v>
      </c>
      <c r="H178" s="19" t="s">
        <v>50</v>
      </c>
      <c r="I178" s="19">
        <v>9</v>
      </c>
      <c r="J178" s="19">
        <v>10</v>
      </c>
      <c r="K178" s="19">
        <f t="shared" si="2"/>
        <v>90</v>
      </c>
      <c r="L178" s="21" t="s">
        <v>24</v>
      </c>
    </row>
    <row r="179" spans="2:12" x14ac:dyDescent="0.25">
      <c r="B179" s="20">
        <v>177</v>
      </c>
      <c r="C179" s="32">
        <v>35647</v>
      </c>
      <c r="D179" s="19" t="s">
        <v>29</v>
      </c>
      <c r="E179" s="19" t="s">
        <v>54</v>
      </c>
      <c r="F179" s="19" t="s">
        <v>66</v>
      </c>
      <c r="G179" s="19" t="s">
        <v>37</v>
      </c>
      <c r="H179" s="19" t="s">
        <v>74</v>
      </c>
      <c r="I179" s="19">
        <v>21.5</v>
      </c>
      <c r="J179" s="19">
        <v>15</v>
      </c>
      <c r="K179" s="19">
        <f t="shared" si="2"/>
        <v>322.5</v>
      </c>
      <c r="L179" s="21" t="s">
        <v>24</v>
      </c>
    </row>
    <row r="180" spans="2:12" x14ac:dyDescent="0.25">
      <c r="B180" s="20">
        <v>178</v>
      </c>
      <c r="C180" s="32">
        <v>35647</v>
      </c>
      <c r="D180" s="19" t="s">
        <v>35</v>
      </c>
      <c r="E180" s="19" t="s">
        <v>54</v>
      </c>
      <c r="F180" s="19" t="s">
        <v>66</v>
      </c>
      <c r="G180" s="19" t="s">
        <v>30</v>
      </c>
      <c r="H180" s="19" t="s">
        <v>49</v>
      </c>
      <c r="I180" s="19">
        <v>9.1999999999999993</v>
      </c>
      <c r="J180" s="19">
        <v>5</v>
      </c>
      <c r="K180" s="19">
        <f t="shared" si="2"/>
        <v>46</v>
      </c>
      <c r="L180" s="21" t="s">
        <v>24</v>
      </c>
    </row>
    <row r="181" spans="2:12" x14ac:dyDescent="0.25">
      <c r="B181" s="20">
        <v>179</v>
      </c>
      <c r="C181" s="32">
        <v>35648</v>
      </c>
      <c r="D181" s="19" t="s">
        <v>35</v>
      </c>
      <c r="E181" s="19" t="s">
        <v>25</v>
      </c>
      <c r="F181" s="19" t="s">
        <v>26</v>
      </c>
      <c r="G181" s="19" t="s">
        <v>27</v>
      </c>
      <c r="H181" s="19" t="s">
        <v>83</v>
      </c>
      <c r="I181" s="19">
        <v>19</v>
      </c>
      <c r="J181" s="19">
        <v>20</v>
      </c>
      <c r="K181" s="19">
        <f t="shared" si="2"/>
        <v>380</v>
      </c>
      <c r="L181" s="21" t="s">
        <v>24</v>
      </c>
    </row>
    <row r="182" spans="2:12" x14ac:dyDescent="0.25">
      <c r="B182" s="20">
        <v>180</v>
      </c>
      <c r="C182" s="32">
        <v>35648</v>
      </c>
      <c r="D182" s="19" t="s">
        <v>32</v>
      </c>
      <c r="E182" s="19" t="s">
        <v>25</v>
      </c>
      <c r="F182" s="19" t="s">
        <v>26</v>
      </c>
      <c r="G182" s="19" t="s">
        <v>30</v>
      </c>
      <c r="H182" s="19" t="s">
        <v>64</v>
      </c>
      <c r="I182" s="19">
        <v>12.5</v>
      </c>
      <c r="J182" s="19">
        <v>18</v>
      </c>
      <c r="K182" s="19">
        <f t="shared" si="2"/>
        <v>225</v>
      </c>
      <c r="L182" s="21" t="s">
        <v>24</v>
      </c>
    </row>
    <row r="183" spans="2:12" x14ac:dyDescent="0.25">
      <c r="B183" s="20">
        <v>181</v>
      </c>
      <c r="C183" s="32">
        <v>35654</v>
      </c>
      <c r="D183" s="19" t="s">
        <v>29</v>
      </c>
      <c r="E183" s="19" t="s">
        <v>45</v>
      </c>
      <c r="F183" s="19" t="s">
        <v>63</v>
      </c>
      <c r="G183" s="19" t="s">
        <v>40</v>
      </c>
      <c r="H183" s="19" t="s">
        <v>60</v>
      </c>
      <c r="I183" s="19">
        <v>123.79</v>
      </c>
      <c r="J183" s="19">
        <v>20</v>
      </c>
      <c r="K183" s="19">
        <f t="shared" si="2"/>
        <v>2475.8000000000002</v>
      </c>
      <c r="L183" s="21" t="s">
        <v>24</v>
      </c>
    </row>
    <row r="184" spans="2:12" x14ac:dyDescent="0.25">
      <c r="B184" s="20">
        <v>182</v>
      </c>
      <c r="C184" s="32">
        <v>35654</v>
      </c>
      <c r="D184" s="19" t="s">
        <v>19</v>
      </c>
      <c r="E184" s="19" t="s">
        <v>45</v>
      </c>
      <c r="F184" s="19" t="s">
        <v>63</v>
      </c>
      <c r="G184" s="19" t="s">
        <v>40</v>
      </c>
      <c r="H184" s="19" t="s">
        <v>51</v>
      </c>
      <c r="I184" s="19">
        <v>33.25</v>
      </c>
      <c r="J184" s="19">
        <v>9</v>
      </c>
      <c r="K184" s="19">
        <f t="shared" si="2"/>
        <v>299.25</v>
      </c>
      <c r="L184" s="21" t="s">
        <v>24</v>
      </c>
    </row>
    <row r="185" spans="2:12" x14ac:dyDescent="0.25">
      <c r="B185" s="20">
        <v>183</v>
      </c>
      <c r="C185" s="32">
        <v>35661</v>
      </c>
      <c r="D185" s="19" t="s">
        <v>29</v>
      </c>
      <c r="E185" s="19" t="s">
        <v>25</v>
      </c>
      <c r="F185" s="19" t="s">
        <v>59</v>
      </c>
      <c r="G185" s="19" t="s">
        <v>40</v>
      </c>
      <c r="H185" s="19" t="s">
        <v>51</v>
      </c>
      <c r="I185" s="19">
        <v>38</v>
      </c>
      <c r="J185" s="19">
        <v>60</v>
      </c>
      <c r="K185" s="19">
        <f t="shared" si="2"/>
        <v>2280</v>
      </c>
      <c r="L185" s="21" t="s">
        <v>48</v>
      </c>
    </row>
    <row r="186" spans="2:12" x14ac:dyDescent="0.25">
      <c r="B186" s="20">
        <v>184</v>
      </c>
      <c r="C186" s="32">
        <v>35661</v>
      </c>
      <c r="D186" s="19" t="s">
        <v>35</v>
      </c>
      <c r="E186" s="19" t="s">
        <v>25</v>
      </c>
      <c r="F186" s="19" t="s">
        <v>59</v>
      </c>
      <c r="G186" s="19" t="s">
        <v>37</v>
      </c>
      <c r="H186" s="19" t="s">
        <v>50</v>
      </c>
      <c r="I186" s="19">
        <v>21</v>
      </c>
      <c r="J186" s="19">
        <v>10</v>
      </c>
      <c r="K186" s="19">
        <f t="shared" si="2"/>
        <v>210</v>
      </c>
      <c r="L186" s="21" t="s">
        <v>48</v>
      </c>
    </row>
    <row r="187" spans="2:12" x14ac:dyDescent="0.25">
      <c r="B187" s="20">
        <v>185</v>
      </c>
      <c r="C187" s="32">
        <v>35661</v>
      </c>
      <c r="D187" s="19" t="s">
        <v>32</v>
      </c>
      <c r="E187" s="19" t="s">
        <v>25</v>
      </c>
      <c r="F187" s="19" t="s">
        <v>59</v>
      </c>
      <c r="G187" s="19" t="s">
        <v>30</v>
      </c>
      <c r="H187" s="19" t="s">
        <v>31</v>
      </c>
      <c r="I187" s="19">
        <v>16.25</v>
      </c>
      <c r="J187" s="19">
        <v>25</v>
      </c>
      <c r="K187" s="19">
        <f t="shared" si="2"/>
        <v>406.25</v>
      </c>
      <c r="L187" s="21" t="s">
        <v>48</v>
      </c>
    </row>
    <row r="188" spans="2:12" x14ac:dyDescent="0.25">
      <c r="B188" s="20">
        <v>186</v>
      </c>
      <c r="C188" s="32">
        <v>35667</v>
      </c>
      <c r="D188" s="19" t="s">
        <v>29</v>
      </c>
      <c r="E188" s="19" t="s">
        <v>25</v>
      </c>
      <c r="F188" s="19" t="s">
        <v>39</v>
      </c>
      <c r="G188" s="19" t="s">
        <v>27</v>
      </c>
      <c r="H188" s="19" t="s">
        <v>90</v>
      </c>
      <c r="I188" s="19">
        <v>46</v>
      </c>
      <c r="J188" s="19">
        <v>20</v>
      </c>
      <c r="K188" s="19">
        <f t="shared" si="2"/>
        <v>920</v>
      </c>
      <c r="L188" s="21" t="s">
        <v>24</v>
      </c>
    </row>
    <row r="189" spans="2:12" x14ac:dyDescent="0.25">
      <c r="B189" s="20">
        <v>187</v>
      </c>
      <c r="C189" s="32">
        <v>35667</v>
      </c>
      <c r="D189" s="19" t="s">
        <v>29</v>
      </c>
      <c r="E189" s="19" t="s">
        <v>25</v>
      </c>
      <c r="F189" s="19" t="s">
        <v>39</v>
      </c>
      <c r="G189" s="19" t="s">
        <v>27</v>
      </c>
      <c r="H189" s="19" t="s">
        <v>28</v>
      </c>
      <c r="I189" s="19">
        <v>12</v>
      </c>
      <c r="J189" s="19">
        <v>21</v>
      </c>
      <c r="K189" s="19">
        <f t="shared" si="2"/>
        <v>252</v>
      </c>
      <c r="L189" s="21" t="s">
        <v>24</v>
      </c>
    </row>
    <row r="190" spans="2:12" x14ac:dyDescent="0.25">
      <c r="B190" s="20">
        <v>188</v>
      </c>
      <c r="C190" s="32">
        <v>35668</v>
      </c>
      <c r="D190" s="19" t="s">
        <v>19</v>
      </c>
      <c r="E190" s="19" t="s">
        <v>25</v>
      </c>
      <c r="F190" s="19" t="s">
        <v>26</v>
      </c>
      <c r="G190" s="19" t="s">
        <v>37</v>
      </c>
      <c r="H190" s="19" t="s">
        <v>50</v>
      </c>
      <c r="I190" s="19">
        <v>19</v>
      </c>
      <c r="J190" s="19">
        <v>15</v>
      </c>
      <c r="K190" s="19">
        <f t="shared" si="2"/>
        <v>285</v>
      </c>
      <c r="L190" s="21" t="s">
        <v>48</v>
      </c>
    </row>
    <row r="191" spans="2:12" x14ac:dyDescent="0.25">
      <c r="B191" s="20">
        <v>189</v>
      </c>
      <c r="C191" s="32">
        <v>35668</v>
      </c>
      <c r="D191" s="19" t="s">
        <v>32</v>
      </c>
      <c r="E191" s="19" t="s">
        <v>45</v>
      </c>
      <c r="F191" s="19" t="s">
        <v>46</v>
      </c>
      <c r="G191" s="19" t="s">
        <v>27</v>
      </c>
      <c r="H191" s="19" t="s">
        <v>28</v>
      </c>
      <c r="I191" s="19">
        <v>62.5</v>
      </c>
      <c r="J191" s="19">
        <v>20</v>
      </c>
      <c r="K191" s="19">
        <f t="shared" si="2"/>
        <v>1250</v>
      </c>
      <c r="L191" s="21" t="s">
        <v>48</v>
      </c>
    </row>
    <row r="192" spans="2:12" x14ac:dyDescent="0.25">
      <c r="B192" s="20">
        <v>190</v>
      </c>
      <c r="C192" s="32">
        <v>35669</v>
      </c>
      <c r="D192" s="19" t="s">
        <v>32</v>
      </c>
      <c r="E192" s="19" t="s">
        <v>25</v>
      </c>
      <c r="F192" s="19" t="s">
        <v>26</v>
      </c>
      <c r="G192" s="19" t="s">
        <v>27</v>
      </c>
      <c r="H192" s="19" t="s">
        <v>36</v>
      </c>
      <c r="I192" s="19">
        <v>18</v>
      </c>
      <c r="J192" s="19">
        <v>20</v>
      </c>
      <c r="K192" s="19">
        <f t="shared" si="2"/>
        <v>360</v>
      </c>
      <c r="L192" s="21" t="s">
        <v>24</v>
      </c>
    </row>
    <row r="193" spans="2:12" x14ac:dyDescent="0.25">
      <c r="B193" s="20">
        <v>191</v>
      </c>
      <c r="C193" s="32">
        <v>35669</v>
      </c>
      <c r="D193" s="19" t="s">
        <v>29</v>
      </c>
      <c r="E193" s="19" t="s">
        <v>25</v>
      </c>
      <c r="F193" s="19" t="s">
        <v>26</v>
      </c>
      <c r="G193" s="19" t="s">
        <v>30</v>
      </c>
      <c r="H193" s="19" t="s">
        <v>49</v>
      </c>
      <c r="I193" s="19">
        <v>9.1999999999999993</v>
      </c>
      <c r="J193" s="19">
        <v>30</v>
      </c>
      <c r="K193" s="19">
        <f t="shared" si="2"/>
        <v>276</v>
      </c>
      <c r="L193" s="21" t="s">
        <v>24</v>
      </c>
    </row>
    <row r="194" spans="2:12" x14ac:dyDescent="0.25">
      <c r="B194" s="20">
        <v>192</v>
      </c>
      <c r="C194" s="32">
        <v>35670</v>
      </c>
      <c r="D194" s="19" t="s">
        <v>19</v>
      </c>
      <c r="E194" s="19" t="s">
        <v>25</v>
      </c>
      <c r="F194" s="19" t="s">
        <v>26</v>
      </c>
      <c r="G194" s="19" t="s">
        <v>27</v>
      </c>
      <c r="H194" s="19" t="s">
        <v>47</v>
      </c>
      <c r="I194" s="19">
        <v>4.5</v>
      </c>
      <c r="J194" s="19">
        <v>15</v>
      </c>
      <c r="K194" s="19">
        <f t="shared" si="2"/>
        <v>67.5</v>
      </c>
      <c r="L194" s="21" t="s">
        <v>24</v>
      </c>
    </row>
    <row r="195" spans="2:12" x14ac:dyDescent="0.25">
      <c r="B195" s="20">
        <v>193</v>
      </c>
      <c r="C195" s="32">
        <v>35670</v>
      </c>
      <c r="D195" s="19" t="s">
        <v>19</v>
      </c>
      <c r="E195" s="19" t="s">
        <v>25</v>
      </c>
      <c r="F195" s="19" t="s">
        <v>26</v>
      </c>
      <c r="G195" s="19" t="s">
        <v>22</v>
      </c>
      <c r="H195" s="19" t="s">
        <v>58</v>
      </c>
      <c r="I195" s="19">
        <v>21</v>
      </c>
      <c r="J195" s="19">
        <v>15</v>
      </c>
      <c r="K195" s="19">
        <f t="shared" si="2"/>
        <v>315</v>
      </c>
      <c r="L195" s="21" t="s">
        <v>24</v>
      </c>
    </row>
    <row r="196" spans="2:12" x14ac:dyDescent="0.25">
      <c r="B196" s="20">
        <v>194</v>
      </c>
      <c r="C196" s="32">
        <v>35671</v>
      </c>
      <c r="D196" s="19" t="s">
        <v>19</v>
      </c>
      <c r="E196" s="19" t="s">
        <v>25</v>
      </c>
      <c r="F196" s="19" t="s">
        <v>59</v>
      </c>
      <c r="G196" s="19" t="s">
        <v>40</v>
      </c>
      <c r="H196" s="19" t="s">
        <v>65</v>
      </c>
      <c r="I196" s="19">
        <v>7.45</v>
      </c>
      <c r="J196" s="19">
        <v>30</v>
      </c>
      <c r="K196" s="19">
        <f t="shared" ref="K196:K259" si="3">I196*J196</f>
        <v>223.5</v>
      </c>
      <c r="L196" s="21" t="s">
        <v>24</v>
      </c>
    </row>
    <row r="197" spans="2:12" x14ac:dyDescent="0.25">
      <c r="B197" s="20">
        <v>195</v>
      </c>
      <c r="C197" s="32">
        <v>35671</v>
      </c>
      <c r="D197" s="19" t="s">
        <v>32</v>
      </c>
      <c r="E197" s="19" t="s">
        <v>25</v>
      </c>
      <c r="F197" s="19" t="s">
        <v>59</v>
      </c>
      <c r="G197" s="19" t="s">
        <v>40</v>
      </c>
      <c r="H197" s="19" t="s">
        <v>41</v>
      </c>
      <c r="I197" s="19">
        <v>32.799999999999997</v>
      </c>
      <c r="J197" s="19">
        <v>25</v>
      </c>
      <c r="K197" s="19">
        <f t="shared" si="3"/>
        <v>819.99999999999989</v>
      </c>
      <c r="L197" s="21" t="s">
        <v>24</v>
      </c>
    </row>
    <row r="198" spans="2:12" x14ac:dyDescent="0.25">
      <c r="B198" s="20">
        <v>196</v>
      </c>
      <c r="C198" s="32">
        <v>35671</v>
      </c>
      <c r="D198" s="19" t="s">
        <v>19</v>
      </c>
      <c r="E198" s="19" t="s">
        <v>25</v>
      </c>
      <c r="F198" s="19" t="s">
        <v>59</v>
      </c>
      <c r="G198" s="19" t="s">
        <v>27</v>
      </c>
      <c r="H198" s="19" t="s">
        <v>28</v>
      </c>
      <c r="I198" s="19">
        <v>25.89</v>
      </c>
      <c r="J198" s="19">
        <v>30</v>
      </c>
      <c r="K198" s="19">
        <f t="shared" si="3"/>
        <v>776.7</v>
      </c>
      <c r="L198" s="21" t="s">
        <v>24</v>
      </c>
    </row>
    <row r="199" spans="2:12" x14ac:dyDescent="0.25">
      <c r="B199" s="20">
        <v>197</v>
      </c>
      <c r="C199" s="32">
        <v>35674</v>
      </c>
      <c r="D199" s="19" t="s">
        <v>29</v>
      </c>
      <c r="E199" s="19" t="s">
        <v>25</v>
      </c>
      <c r="F199" s="19" t="s">
        <v>81</v>
      </c>
      <c r="G199" s="19" t="s">
        <v>27</v>
      </c>
      <c r="H199" s="19" t="s">
        <v>28</v>
      </c>
      <c r="I199" s="19">
        <v>14</v>
      </c>
      <c r="J199" s="19">
        <v>20</v>
      </c>
      <c r="K199" s="19">
        <f t="shared" si="3"/>
        <v>280</v>
      </c>
      <c r="L199" s="21" t="s">
        <v>24</v>
      </c>
    </row>
    <row r="200" spans="2:12" x14ac:dyDescent="0.25">
      <c r="B200" s="20">
        <v>198</v>
      </c>
      <c r="C200" s="32">
        <v>35674</v>
      </c>
      <c r="D200" s="19" t="s">
        <v>32</v>
      </c>
      <c r="E200" s="19" t="s">
        <v>25</v>
      </c>
      <c r="F200" s="19" t="s">
        <v>81</v>
      </c>
      <c r="G200" s="19" t="s">
        <v>22</v>
      </c>
      <c r="H200" s="19" t="s">
        <v>58</v>
      </c>
      <c r="I200" s="19">
        <v>25.89</v>
      </c>
      <c r="J200" s="19">
        <v>2</v>
      </c>
      <c r="K200" s="19">
        <f t="shared" si="3"/>
        <v>51.78</v>
      </c>
      <c r="L200" s="21" t="s">
        <v>24</v>
      </c>
    </row>
    <row r="201" spans="2:12" x14ac:dyDescent="0.25">
      <c r="B201" s="20">
        <v>199</v>
      </c>
      <c r="C201" s="32">
        <v>35678</v>
      </c>
      <c r="D201" s="19" t="s">
        <v>29</v>
      </c>
      <c r="E201" s="19" t="s">
        <v>25</v>
      </c>
      <c r="F201" s="19" t="s">
        <v>59</v>
      </c>
      <c r="G201" s="19" t="s">
        <v>27</v>
      </c>
      <c r="H201" s="19" t="s">
        <v>28</v>
      </c>
      <c r="I201" s="19">
        <v>15</v>
      </c>
      <c r="J201" s="19">
        <v>40</v>
      </c>
      <c r="K201" s="19">
        <f t="shared" si="3"/>
        <v>600</v>
      </c>
      <c r="L201" s="21" t="s">
        <v>24</v>
      </c>
    </row>
    <row r="202" spans="2:12" x14ac:dyDescent="0.25">
      <c r="B202" s="20">
        <v>200</v>
      </c>
      <c r="C202" s="32">
        <v>35678</v>
      </c>
      <c r="D202" s="19" t="s">
        <v>32</v>
      </c>
      <c r="E202" s="19" t="s">
        <v>25</v>
      </c>
      <c r="F202" s="19" t="s">
        <v>59</v>
      </c>
      <c r="G202" s="19" t="s">
        <v>37</v>
      </c>
      <c r="H202" s="19" t="s">
        <v>38</v>
      </c>
      <c r="I202" s="19">
        <v>12.5</v>
      </c>
      <c r="J202" s="19">
        <v>20</v>
      </c>
      <c r="K202" s="19">
        <f t="shared" si="3"/>
        <v>250</v>
      </c>
      <c r="L202" s="21" t="s">
        <v>24</v>
      </c>
    </row>
    <row r="203" spans="2:12" x14ac:dyDescent="0.25">
      <c r="B203" s="20">
        <v>201</v>
      </c>
      <c r="C203" s="32">
        <v>35678</v>
      </c>
      <c r="D203" s="19" t="s">
        <v>32</v>
      </c>
      <c r="E203" s="19" t="s">
        <v>25</v>
      </c>
      <c r="F203" s="19" t="s">
        <v>59</v>
      </c>
      <c r="G203" s="19" t="s">
        <v>27</v>
      </c>
      <c r="H203" s="19" t="s">
        <v>28</v>
      </c>
      <c r="I203" s="19">
        <v>18.399999999999999</v>
      </c>
      <c r="J203" s="19">
        <v>24</v>
      </c>
      <c r="K203" s="19">
        <f t="shared" si="3"/>
        <v>441.59999999999997</v>
      </c>
      <c r="L203" s="21" t="s">
        <v>24</v>
      </c>
    </row>
    <row r="204" spans="2:12" x14ac:dyDescent="0.25">
      <c r="B204" s="20">
        <v>202</v>
      </c>
      <c r="C204" s="32">
        <v>35691</v>
      </c>
      <c r="D204" s="19" t="s">
        <v>35</v>
      </c>
      <c r="E204" s="19" t="s">
        <v>54</v>
      </c>
      <c r="F204" s="19" t="s">
        <v>66</v>
      </c>
      <c r="G204" s="19" t="s">
        <v>22</v>
      </c>
      <c r="H204" s="19" t="s">
        <v>58</v>
      </c>
      <c r="I204" s="19">
        <v>9</v>
      </c>
      <c r="J204" s="19">
        <v>5</v>
      </c>
      <c r="K204" s="19">
        <f t="shared" si="3"/>
        <v>45</v>
      </c>
      <c r="L204" s="21" t="s">
        <v>24</v>
      </c>
    </row>
    <row r="205" spans="2:12" x14ac:dyDescent="0.25">
      <c r="B205" s="20">
        <v>203</v>
      </c>
      <c r="C205" s="32">
        <v>35702</v>
      </c>
      <c r="D205" s="19" t="s">
        <v>29</v>
      </c>
      <c r="E205" s="19" t="s">
        <v>25</v>
      </c>
      <c r="F205" s="19" t="s">
        <v>81</v>
      </c>
      <c r="G205" s="19" t="s">
        <v>27</v>
      </c>
      <c r="H205" s="19" t="s">
        <v>28</v>
      </c>
      <c r="I205" s="19">
        <v>31</v>
      </c>
      <c r="J205" s="19">
        <v>20</v>
      </c>
      <c r="K205" s="19">
        <f t="shared" si="3"/>
        <v>620</v>
      </c>
      <c r="L205" s="21" t="s">
        <v>24</v>
      </c>
    </row>
    <row r="206" spans="2:12" x14ac:dyDescent="0.25">
      <c r="B206" s="20">
        <v>204</v>
      </c>
      <c r="C206" s="32">
        <v>35702</v>
      </c>
      <c r="D206" s="19" t="s">
        <v>19</v>
      </c>
      <c r="E206" s="19" t="s">
        <v>25</v>
      </c>
      <c r="F206" s="19" t="s">
        <v>81</v>
      </c>
      <c r="G206" s="19" t="s">
        <v>30</v>
      </c>
      <c r="H206" s="19" t="s">
        <v>85</v>
      </c>
      <c r="I206" s="19">
        <v>9.5</v>
      </c>
      <c r="J206" s="19">
        <v>15</v>
      </c>
      <c r="K206" s="19">
        <f t="shared" si="3"/>
        <v>142.5</v>
      </c>
      <c r="L206" s="21" t="s">
        <v>24</v>
      </c>
    </row>
    <row r="207" spans="2:12" x14ac:dyDescent="0.25">
      <c r="B207" s="20">
        <v>205</v>
      </c>
      <c r="C207" s="32">
        <v>35705</v>
      </c>
      <c r="D207" s="19" t="s">
        <v>19</v>
      </c>
      <c r="E207" s="19" t="s">
        <v>25</v>
      </c>
      <c r="F207" s="19" t="s">
        <v>26</v>
      </c>
      <c r="G207" s="19" t="s">
        <v>22</v>
      </c>
      <c r="H207" s="19" t="s">
        <v>42</v>
      </c>
      <c r="I207" s="19">
        <v>13</v>
      </c>
      <c r="J207" s="19">
        <v>30</v>
      </c>
      <c r="K207" s="19">
        <f t="shared" si="3"/>
        <v>390</v>
      </c>
      <c r="L207" s="21" t="s">
        <v>48</v>
      </c>
    </row>
    <row r="208" spans="2:12" x14ac:dyDescent="0.25">
      <c r="B208" s="20">
        <v>206</v>
      </c>
      <c r="C208" s="32">
        <v>35705</v>
      </c>
      <c r="D208" s="19" t="s">
        <v>32</v>
      </c>
      <c r="E208" s="19" t="s">
        <v>25</v>
      </c>
      <c r="F208" s="19" t="s">
        <v>26</v>
      </c>
      <c r="G208" s="19" t="s">
        <v>40</v>
      </c>
      <c r="H208" s="19" t="s">
        <v>51</v>
      </c>
      <c r="I208" s="19">
        <v>38</v>
      </c>
      <c r="J208" s="19">
        <v>20</v>
      </c>
      <c r="K208" s="19">
        <f t="shared" si="3"/>
        <v>760</v>
      </c>
      <c r="L208" s="21" t="s">
        <v>48</v>
      </c>
    </row>
    <row r="209" spans="2:12" x14ac:dyDescent="0.25">
      <c r="B209" s="20">
        <v>207</v>
      </c>
      <c r="C209" s="32">
        <v>35717</v>
      </c>
      <c r="D209" s="19" t="s">
        <v>19</v>
      </c>
      <c r="E209" s="19" t="s">
        <v>25</v>
      </c>
      <c r="F209" s="19" t="s">
        <v>59</v>
      </c>
      <c r="G209" s="19" t="s">
        <v>27</v>
      </c>
      <c r="H209" s="19" t="s">
        <v>47</v>
      </c>
      <c r="I209" s="19">
        <v>4.5</v>
      </c>
      <c r="J209" s="19">
        <v>35</v>
      </c>
      <c r="K209" s="19">
        <f t="shared" si="3"/>
        <v>157.5</v>
      </c>
      <c r="L209" s="21" t="s">
        <v>48</v>
      </c>
    </row>
    <row r="210" spans="2:12" x14ac:dyDescent="0.25">
      <c r="B210" s="20">
        <v>208</v>
      </c>
      <c r="C210" s="32">
        <v>35717</v>
      </c>
      <c r="D210" s="19" t="s">
        <v>29</v>
      </c>
      <c r="E210" s="19" t="s">
        <v>25</v>
      </c>
      <c r="F210" s="19" t="s">
        <v>59</v>
      </c>
      <c r="G210" s="19" t="s">
        <v>22</v>
      </c>
      <c r="H210" s="19" t="s">
        <v>69</v>
      </c>
      <c r="I210" s="19">
        <v>22</v>
      </c>
      <c r="J210" s="19">
        <v>6</v>
      </c>
      <c r="K210" s="19">
        <f t="shared" si="3"/>
        <v>132</v>
      </c>
      <c r="L210" s="21" t="s">
        <v>48</v>
      </c>
    </row>
    <row r="211" spans="2:12" x14ac:dyDescent="0.25">
      <c r="B211" s="20">
        <v>209</v>
      </c>
      <c r="C211" s="32">
        <v>35717</v>
      </c>
      <c r="D211" s="19" t="s">
        <v>32</v>
      </c>
      <c r="E211" s="19" t="s">
        <v>25</v>
      </c>
      <c r="F211" s="19" t="s">
        <v>59</v>
      </c>
      <c r="G211" s="19" t="s">
        <v>30</v>
      </c>
      <c r="H211" s="19" t="s">
        <v>84</v>
      </c>
      <c r="I211" s="19">
        <v>12.75</v>
      </c>
      <c r="J211" s="19">
        <v>24</v>
      </c>
      <c r="K211" s="19">
        <f t="shared" si="3"/>
        <v>306</v>
      </c>
      <c r="L211" s="21" t="s">
        <v>48</v>
      </c>
    </row>
    <row r="212" spans="2:12" x14ac:dyDescent="0.25">
      <c r="B212" s="20">
        <v>210</v>
      </c>
      <c r="C212" s="32">
        <v>35719</v>
      </c>
      <c r="D212" s="19" t="s">
        <v>29</v>
      </c>
      <c r="E212" s="19" t="s">
        <v>54</v>
      </c>
      <c r="F212" s="19" t="s">
        <v>71</v>
      </c>
      <c r="G212" s="19" t="s">
        <v>27</v>
      </c>
      <c r="H212" s="19" t="s">
        <v>28</v>
      </c>
      <c r="I212" s="19">
        <v>15</v>
      </c>
      <c r="J212" s="19">
        <v>28</v>
      </c>
      <c r="K212" s="19">
        <f t="shared" si="3"/>
        <v>420</v>
      </c>
      <c r="L212" s="21" t="s">
        <v>24</v>
      </c>
    </row>
    <row r="213" spans="2:12" x14ac:dyDescent="0.25">
      <c r="B213" s="20">
        <v>211</v>
      </c>
      <c r="C213" s="32">
        <v>35719</v>
      </c>
      <c r="D213" s="19" t="s">
        <v>19</v>
      </c>
      <c r="E213" s="19" t="s">
        <v>54</v>
      </c>
      <c r="F213" s="19" t="s">
        <v>71</v>
      </c>
      <c r="G213" s="19" t="s">
        <v>40</v>
      </c>
      <c r="H213" s="19" t="s">
        <v>51</v>
      </c>
      <c r="I213" s="19">
        <v>24</v>
      </c>
      <c r="J213" s="19">
        <v>21</v>
      </c>
      <c r="K213" s="19">
        <f t="shared" si="3"/>
        <v>504</v>
      </c>
      <c r="L213" s="21" t="s">
        <v>24</v>
      </c>
    </row>
    <row r="214" spans="2:12" x14ac:dyDescent="0.25">
      <c r="B214" s="20">
        <v>212</v>
      </c>
      <c r="C214" s="32">
        <v>35719</v>
      </c>
      <c r="D214" s="19" t="s">
        <v>29</v>
      </c>
      <c r="E214" s="19" t="s">
        <v>54</v>
      </c>
      <c r="F214" s="19" t="s">
        <v>71</v>
      </c>
      <c r="G214" s="19" t="s">
        <v>30</v>
      </c>
      <c r="H214" s="19" t="s">
        <v>31</v>
      </c>
      <c r="I214" s="19">
        <v>19.5</v>
      </c>
      <c r="J214" s="19">
        <v>40</v>
      </c>
      <c r="K214" s="19">
        <f t="shared" si="3"/>
        <v>780</v>
      </c>
      <c r="L214" s="21" t="s">
        <v>24</v>
      </c>
    </row>
    <row r="215" spans="2:12" x14ac:dyDescent="0.25">
      <c r="B215" s="20">
        <v>213</v>
      </c>
      <c r="C215" s="32">
        <v>35720</v>
      </c>
      <c r="D215" s="19" t="s">
        <v>29</v>
      </c>
      <c r="E215" s="19" t="s">
        <v>25</v>
      </c>
      <c r="F215" s="19" t="s">
        <v>81</v>
      </c>
      <c r="G215" s="19" t="s">
        <v>22</v>
      </c>
      <c r="H215" s="19" t="s">
        <v>91</v>
      </c>
      <c r="I215" s="19">
        <v>40</v>
      </c>
      <c r="J215" s="19">
        <v>40</v>
      </c>
      <c r="K215" s="19">
        <f t="shared" si="3"/>
        <v>1600</v>
      </c>
      <c r="L215" s="21" t="s">
        <v>24</v>
      </c>
    </row>
    <row r="216" spans="2:12" x14ac:dyDescent="0.25">
      <c r="B216" s="20">
        <v>214</v>
      </c>
      <c r="C216" s="32">
        <v>35720</v>
      </c>
      <c r="D216" s="19" t="s">
        <v>29</v>
      </c>
      <c r="E216" s="19" t="s">
        <v>25</v>
      </c>
      <c r="F216" s="19" t="s">
        <v>81</v>
      </c>
      <c r="G216" s="19" t="s">
        <v>30</v>
      </c>
      <c r="H216" s="19" t="s">
        <v>31</v>
      </c>
      <c r="I216" s="19">
        <v>53</v>
      </c>
      <c r="J216" s="19">
        <v>28</v>
      </c>
      <c r="K216" s="19">
        <f t="shared" si="3"/>
        <v>1484</v>
      </c>
      <c r="L216" s="21" t="s">
        <v>24</v>
      </c>
    </row>
    <row r="217" spans="2:12" x14ac:dyDescent="0.25">
      <c r="B217" s="20">
        <v>215</v>
      </c>
      <c r="C217" s="32">
        <v>35720</v>
      </c>
      <c r="D217" s="19" t="s">
        <v>19</v>
      </c>
      <c r="E217" s="19" t="s">
        <v>25</v>
      </c>
      <c r="F217" s="19" t="s">
        <v>81</v>
      </c>
      <c r="G217" s="19" t="s">
        <v>37</v>
      </c>
      <c r="H217" s="19" t="s">
        <v>72</v>
      </c>
      <c r="I217" s="19">
        <v>34</v>
      </c>
      <c r="J217" s="19">
        <v>10</v>
      </c>
      <c r="K217" s="19">
        <f t="shared" si="3"/>
        <v>340</v>
      </c>
      <c r="L217" s="21" t="s">
        <v>24</v>
      </c>
    </row>
    <row r="218" spans="2:12" x14ac:dyDescent="0.25">
      <c r="B218" s="20">
        <v>216</v>
      </c>
      <c r="C218" s="32">
        <v>35727</v>
      </c>
      <c r="D218" s="19" t="s">
        <v>35</v>
      </c>
      <c r="E218" s="19" t="s">
        <v>20</v>
      </c>
      <c r="F218" s="19" t="s">
        <v>33</v>
      </c>
      <c r="G218" s="19" t="s">
        <v>22</v>
      </c>
      <c r="H218" s="19" t="s">
        <v>58</v>
      </c>
      <c r="I218" s="19">
        <v>28.5</v>
      </c>
      <c r="J218" s="19">
        <v>10</v>
      </c>
      <c r="K218" s="19">
        <f t="shared" si="3"/>
        <v>285</v>
      </c>
      <c r="L218" s="21" t="s">
        <v>24</v>
      </c>
    </row>
    <row r="219" spans="2:12" x14ac:dyDescent="0.25">
      <c r="B219" s="20">
        <v>217</v>
      </c>
      <c r="C219" s="32">
        <v>35727</v>
      </c>
      <c r="D219" s="19" t="s">
        <v>19</v>
      </c>
      <c r="E219" s="19" t="s">
        <v>20</v>
      </c>
      <c r="F219" s="19" t="s">
        <v>21</v>
      </c>
      <c r="G219" s="19" t="s">
        <v>30</v>
      </c>
      <c r="H219" s="19" t="s">
        <v>44</v>
      </c>
      <c r="I219" s="19">
        <v>10</v>
      </c>
      <c r="J219" s="19">
        <v>5</v>
      </c>
      <c r="K219" s="19">
        <f t="shared" si="3"/>
        <v>50</v>
      </c>
      <c r="L219" s="21" t="s">
        <v>24</v>
      </c>
    </row>
    <row r="220" spans="2:12" x14ac:dyDescent="0.25">
      <c r="B220" s="20">
        <v>218</v>
      </c>
      <c r="C220" s="32">
        <v>35731</v>
      </c>
      <c r="D220" s="19" t="s">
        <v>35</v>
      </c>
      <c r="E220" s="19" t="s">
        <v>25</v>
      </c>
      <c r="F220" s="19" t="s">
        <v>26</v>
      </c>
      <c r="G220" s="19" t="s">
        <v>27</v>
      </c>
      <c r="H220" s="19" t="s">
        <v>43</v>
      </c>
      <c r="I220" s="19">
        <v>18</v>
      </c>
      <c r="J220" s="19">
        <v>21</v>
      </c>
      <c r="K220" s="19">
        <f t="shared" si="3"/>
        <v>378</v>
      </c>
      <c r="L220" s="21" t="s">
        <v>24</v>
      </c>
    </row>
    <row r="221" spans="2:12" x14ac:dyDescent="0.25">
      <c r="B221" s="20">
        <v>219</v>
      </c>
      <c r="C221" s="32">
        <v>35731</v>
      </c>
      <c r="D221" s="19" t="s">
        <v>29</v>
      </c>
      <c r="E221" s="19" t="s">
        <v>25</v>
      </c>
      <c r="F221" s="19" t="s">
        <v>26</v>
      </c>
      <c r="G221" s="19" t="s">
        <v>37</v>
      </c>
      <c r="H221" s="19" t="s">
        <v>74</v>
      </c>
      <c r="I221" s="19">
        <v>21.5</v>
      </c>
      <c r="J221" s="19">
        <v>8</v>
      </c>
      <c r="K221" s="19">
        <f t="shared" si="3"/>
        <v>172</v>
      </c>
      <c r="L221" s="21" t="s">
        <v>24</v>
      </c>
    </row>
    <row r="222" spans="2:12" x14ac:dyDescent="0.25">
      <c r="B222" s="20">
        <v>220</v>
      </c>
      <c r="C222" s="32">
        <v>35734</v>
      </c>
      <c r="D222" s="19" t="s">
        <v>29</v>
      </c>
      <c r="E222" s="19" t="s">
        <v>25</v>
      </c>
      <c r="F222" s="19" t="s">
        <v>59</v>
      </c>
      <c r="G222" s="19" t="s">
        <v>40</v>
      </c>
      <c r="H222" s="19" t="s">
        <v>51</v>
      </c>
      <c r="I222" s="19">
        <v>24</v>
      </c>
      <c r="J222" s="19">
        <v>6</v>
      </c>
      <c r="K222" s="19">
        <f t="shared" si="3"/>
        <v>144</v>
      </c>
      <c r="L222" s="21" t="s">
        <v>24</v>
      </c>
    </row>
    <row r="223" spans="2:12" x14ac:dyDescent="0.25">
      <c r="B223" s="20">
        <v>221</v>
      </c>
      <c r="C223" s="32">
        <v>35734</v>
      </c>
      <c r="D223" s="19" t="s">
        <v>19</v>
      </c>
      <c r="E223" s="19" t="s">
        <v>25</v>
      </c>
      <c r="F223" s="19" t="s">
        <v>59</v>
      </c>
      <c r="G223" s="19" t="s">
        <v>40</v>
      </c>
      <c r="H223" s="19" t="s">
        <v>51</v>
      </c>
      <c r="I223" s="19">
        <v>7</v>
      </c>
      <c r="J223" s="19">
        <v>4</v>
      </c>
      <c r="K223" s="19">
        <f t="shared" si="3"/>
        <v>28</v>
      </c>
      <c r="L223" s="21" t="s">
        <v>24</v>
      </c>
    </row>
    <row r="224" spans="2:12" x14ac:dyDescent="0.25">
      <c r="B224" s="20">
        <v>222</v>
      </c>
      <c r="C224" s="32">
        <v>35734</v>
      </c>
      <c r="D224" s="19" t="s">
        <v>35</v>
      </c>
      <c r="E224" s="19" t="s">
        <v>25</v>
      </c>
      <c r="F224" s="19" t="s">
        <v>59</v>
      </c>
      <c r="G224" s="19" t="s">
        <v>40</v>
      </c>
      <c r="H224" s="19" t="s">
        <v>51</v>
      </c>
      <c r="I224" s="19">
        <v>9.65</v>
      </c>
      <c r="J224" s="19">
        <v>12</v>
      </c>
      <c r="K224" s="19">
        <f t="shared" si="3"/>
        <v>115.80000000000001</v>
      </c>
      <c r="L224" s="21" t="s">
        <v>24</v>
      </c>
    </row>
    <row r="225" spans="2:12" x14ac:dyDescent="0.25">
      <c r="B225" s="20">
        <v>223</v>
      </c>
      <c r="C225" s="32">
        <v>35737</v>
      </c>
      <c r="D225" s="19" t="s">
        <v>35</v>
      </c>
      <c r="E225" s="19" t="s">
        <v>54</v>
      </c>
      <c r="F225" s="19" t="s">
        <v>55</v>
      </c>
      <c r="G225" s="19" t="s">
        <v>37</v>
      </c>
      <c r="H225" s="19" t="s">
        <v>50</v>
      </c>
      <c r="I225" s="19">
        <v>21</v>
      </c>
      <c r="J225" s="19">
        <v>5</v>
      </c>
      <c r="K225" s="19">
        <f t="shared" si="3"/>
        <v>105</v>
      </c>
      <c r="L225" s="21" t="s">
        <v>48</v>
      </c>
    </row>
    <row r="226" spans="2:12" x14ac:dyDescent="0.25">
      <c r="B226" s="20">
        <v>224</v>
      </c>
      <c r="C226" s="32">
        <v>35738</v>
      </c>
      <c r="D226" s="19" t="s">
        <v>35</v>
      </c>
      <c r="E226" s="19" t="s">
        <v>25</v>
      </c>
      <c r="F226" s="19" t="s">
        <v>59</v>
      </c>
      <c r="G226" s="19" t="s">
        <v>40</v>
      </c>
      <c r="H226" s="19" t="s">
        <v>51</v>
      </c>
      <c r="I226" s="19">
        <v>24</v>
      </c>
      <c r="J226" s="19">
        <v>12</v>
      </c>
      <c r="K226" s="19">
        <f t="shared" si="3"/>
        <v>288</v>
      </c>
      <c r="L226" s="21" t="s">
        <v>24</v>
      </c>
    </row>
    <row r="227" spans="2:12" x14ac:dyDescent="0.25">
      <c r="B227" s="20">
        <v>225</v>
      </c>
      <c r="C227" s="32">
        <v>35738</v>
      </c>
      <c r="D227" s="19" t="s">
        <v>35</v>
      </c>
      <c r="E227" s="19" t="s">
        <v>25</v>
      </c>
      <c r="F227" s="19" t="s">
        <v>59</v>
      </c>
      <c r="G227" s="19" t="s">
        <v>22</v>
      </c>
      <c r="H227" s="19" t="s">
        <v>58</v>
      </c>
      <c r="I227" s="19">
        <v>25.89</v>
      </c>
      <c r="J227" s="19">
        <v>15</v>
      </c>
      <c r="K227" s="19">
        <f t="shared" si="3"/>
        <v>388.35</v>
      </c>
      <c r="L227" s="21" t="s">
        <v>24</v>
      </c>
    </row>
    <row r="228" spans="2:12" x14ac:dyDescent="0.25">
      <c r="B228" s="20">
        <v>226</v>
      </c>
      <c r="C228" s="32">
        <v>35738</v>
      </c>
      <c r="D228" s="19" t="s">
        <v>29</v>
      </c>
      <c r="E228" s="19" t="s">
        <v>25</v>
      </c>
      <c r="F228" s="19" t="s">
        <v>59</v>
      </c>
      <c r="G228" s="19" t="s">
        <v>40</v>
      </c>
      <c r="H228" s="19" t="s">
        <v>51</v>
      </c>
      <c r="I228" s="19">
        <v>18.399999999999999</v>
      </c>
      <c r="J228" s="19">
        <v>6</v>
      </c>
      <c r="K228" s="19">
        <f t="shared" si="3"/>
        <v>110.39999999999999</v>
      </c>
      <c r="L228" s="21" t="s">
        <v>24</v>
      </c>
    </row>
    <row r="229" spans="2:12" x14ac:dyDescent="0.25">
      <c r="B229" s="20">
        <v>227</v>
      </c>
      <c r="C229" s="32">
        <v>35741</v>
      </c>
      <c r="D229" s="19" t="s">
        <v>19</v>
      </c>
      <c r="E229" s="19" t="s">
        <v>25</v>
      </c>
      <c r="F229" s="19" t="s">
        <v>81</v>
      </c>
      <c r="G229" s="19" t="s">
        <v>27</v>
      </c>
      <c r="H229" s="19" t="s">
        <v>67</v>
      </c>
      <c r="I229" s="19">
        <v>18</v>
      </c>
      <c r="J229" s="19">
        <v>20</v>
      </c>
      <c r="K229" s="19">
        <f t="shared" si="3"/>
        <v>360</v>
      </c>
      <c r="L229" s="21" t="s">
        <v>24</v>
      </c>
    </row>
    <row r="230" spans="2:12" x14ac:dyDescent="0.25">
      <c r="B230" s="20">
        <v>228</v>
      </c>
      <c r="C230" s="32">
        <v>35741</v>
      </c>
      <c r="D230" s="19" t="s">
        <v>29</v>
      </c>
      <c r="E230" s="19" t="s">
        <v>25</v>
      </c>
      <c r="F230" s="19" t="s">
        <v>81</v>
      </c>
      <c r="G230" s="19" t="s">
        <v>22</v>
      </c>
      <c r="H230" s="19" t="s">
        <v>92</v>
      </c>
      <c r="I230" s="19">
        <v>25</v>
      </c>
      <c r="J230" s="19">
        <v>30</v>
      </c>
      <c r="K230" s="19">
        <f t="shared" si="3"/>
        <v>750</v>
      </c>
      <c r="L230" s="21" t="s">
        <v>24</v>
      </c>
    </row>
    <row r="231" spans="2:12" x14ac:dyDescent="0.25">
      <c r="B231" s="20">
        <v>229</v>
      </c>
      <c r="C231" s="32">
        <v>35741</v>
      </c>
      <c r="D231" s="19" t="s">
        <v>19</v>
      </c>
      <c r="E231" s="19" t="s">
        <v>25</v>
      </c>
      <c r="F231" s="19" t="s">
        <v>81</v>
      </c>
      <c r="G231" s="19" t="s">
        <v>37</v>
      </c>
      <c r="H231" s="19" t="s">
        <v>50</v>
      </c>
      <c r="I231" s="19">
        <v>25.89</v>
      </c>
      <c r="J231" s="19">
        <v>15</v>
      </c>
      <c r="K231" s="19">
        <f t="shared" si="3"/>
        <v>388.35</v>
      </c>
      <c r="L231" s="21" t="s">
        <v>24</v>
      </c>
    </row>
    <row r="232" spans="2:12" x14ac:dyDescent="0.25">
      <c r="B232" s="20">
        <v>230</v>
      </c>
      <c r="C232" s="32">
        <v>35754</v>
      </c>
      <c r="D232" s="19" t="s">
        <v>32</v>
      </c>
      <c r="E232" s="19" t="s">
        <v>54</v>
      </c>
      <c r="F232" s="19" t="s">
        <v>66</v>
      </c>
      <c r="G232" s="19" t="s">
        <v>27</v>
      </c>
      <c r="H232" s="19" t="s">
        <v>67</v>
      </c>
      <c r="I232" s="19">
        <v>18</v>
      </c>
      <c r="J232" s="19">
        <v>10</v>
      </c>
      <c r="K232" s="19">
        <f t="shared" si="3"/>
        <v>180</v>
      </c>
      <c r="L232" s="21" t="s">
        <v>24</v>
      </c>
    </row>
    <row r="233" spans="2:12" x14ac:dyDescent="0.25">
      <c r="B233" s="20">
        <v>231</v>
      </c>
      <c r="C233" s="32">
        <v>35754</v>
      </c>
      <c r="D233" s="19" t="s">
        <v>29</v>
      </c>
      <c r="E233" s="19" t="s">
        <v>54</v>
      </c>
      <c r="F233" s="19" t="s">
        <v>66</v>
      </c>
      <c r="G233" s="19" t="s">
        <v>30</v>
      </c>
      <c r="H233" s="19" t="s">
        <v>31</v>
      </c>
      <c r="I233" s="19">
        <v>38</v>
      </c>
      <c r="J233" s="19">
        <v>15</v>
      </c>
      <c r="K233" s="19">
        <f t="shared" si="3"/>
        <v>570</v>
      </c>
      <c r="L233" s="21" t="s">
        <v>24</v>
      </c>
    </row>
    <row r="234" spans="2:12" x14ac:dyDescent="0.25">
      <c r="B234" s="20">
        <v>232</v>
      </c>
      <c r="C234" s="32">
        <v>35754</v>
      </c>
      <c r="D234" s="19" t="s">
        <v>35</v>
      </c>
      <c r="E234" s="19" t="s">
        <v>54</v>
      </c>
      <c r="F234" s="19" t="s">
        <v>66</v>
      </c>
      <c r="G234" s="19" t="s">
        <v>37</v>
      </c>
      <c r="H234" s="19" t="s">
        <v>82</v>
      </c>
      <c r="I234" s="19">
        <v>55</v>
      </c>
      <c r="J234" s="19">
        <v>6</v>
      </c>
      <c r="K234" s="19">
        <f t="shared" si="3"/>
        <v>330</v>
      </c>
      <c r="L234" s="21" t="s">
        <v>24</v>
      </c>
    </row>
    <row r="235" spans="2:12" x14ac:dyDescent="0.25">
      <c r="B235" s="20">
        <v>233</v>
      </c>
      <c r="C235" s="32">
        <v>35758</v>
      </c>
      <c r="D235" s="19" t="s">
        <v>35</v>
      </c>
      <c r="E235" s="19" t="s">
        <v>54</v>
      </c>
      <c r="F235" s="19" t="s">
        <v>55</v>
      </c>
      <c r="G235" s="19" t="s">
        <v>27</v>
      </c>
      <c r="H235" s="19" t="s">
        <v>93</v>
      </c>
      <c r="I235" s="19">
        <v>18</v>
      </c>
      <c r="J235" s="19">
        <v>8</v>
      </c>
      <c r="K235" s="19">
        <f t="shared" si="3"/>
        <v>144</v>
      </c>
      <c r="L235" s="21" t="s">
        <v>24</v>
      </c>
    </row>
    <row r="236" spans="2:12" x14ac:dyDescent="0.25">
      <c r="B236" s="20">
        <v>234</v>
      </c>
      <c r="C236" s="32">
        <v>35758</v>
      </c>
      <c r="D236" s="19" t="s">
        <v>29</v>
      </c>
      <c r="E236" s="19" t="s">
        <v>54</v>
      </c>
      <c r="F236" s="19" t="s">
        <v>55</v>
      </c>
      <c r="G236" s="19" t="s">
        <v>37</v>
      </c>
      <c r="H236" s="19" t="s">
        <v>73</v>
      </c>
      <c r="I236" s="19">
        <v>36</v>
      </c>
      <c r="J236" s="19">
        <v>3</v>
      </c>
      <c r="K236" s="19">
        <f t="shared" si="3"/>
        <v>108</v>
      </c>
      <c r="L236" s="21" t="s">
        <v>24</v>
      </c>
    </row>
    <row r="237" spans="2:12" x14ac:dyDescent="0.25">
      <c r="B237" s="20">
        <v>235</v>
      </c>
      <c r="C237" s="32">
        <v>35772</v>
      </c>
      <c r="D237" s="19" t="s">
        <v>35</v>
      </c>
      <c r="E237" s="19" t="s">
        <v>54</v>
      </c>
      <c r="F237" s="19" t="s">
        <v>71</v>
      </c>
      <c r="G237" s="19" t="s">
        <v>37</v>
      </c>
      <c r="H237" s="19" t="s">
        <v>50</v>
      </c>
      <c r="I237" s="19">
        <v>21</v>
      </c>
      <c r="J237" s="19">
        <v>4</v>
      </c>
      <c r="K237" s="19">
        <f t="shared" si="3"/>
        <v>84</v>
      </c>
      <c r="L237" s="21" t="s">
        <v>24</v>
      </c>
    </row>
    <row r="238" spans="2:12" x14ac:dyDescent="0.25">
      <c r="B238" s="20">
        <v>236</v>
      </c>
      <c r="C238" s="32">
        <v>35772</v>
      </c>
      <c r="D238" s="19" t="s">
        <v>29</v>
      </c>
      <c r="E238" s="19" t="s">
        <v>54</v>
      </c>
      <c r="F238" s="19" t="s">
        <v>71</v>
      </c>
      <c r="G238" s="19" t="s">
        <v>37</v>
      </c>
      <c r="H238" s="19" t="s">
        <v>38</v>
      </c>
      <c r="I238" s="19">
        <v>12.5</v>
      </c>
      <c r="J238" s="19">
        <v>50</v>
      </c>
      <c r="K238" s="19">
        <f t="shared" si="3"/>
        <v>625</v>
      </c>
      <c r="L238" s="21" t="s">
        <v>24</v>
      </c>
    </row>
    <row r="239" spans="2:12" x14ac:dyDescent="0.25">
      <c r="B239" s="20">
        <v>237</v>
      </c>
      <c r="C239" s="32">
        <v>35772</v>
      </c>
      <c r="D239" s="19" t="s">
        <v>35</v>
      </c>
      <c r="E239" s="19" t="s">
        <v>54</v>
      </c>
      <c r="F239" s="19" t="s">
        <v>71</v>
      </c>
      <c r="G239" s="19" t="s">
        <v>37</v>
      </c>
      <c r="H239" s="19" t="s">
        <v>74</v>
      </c>
      <c r="I239" s="19">
        <v>21.5</v>
      </c>
      <c r="J239" s="19">
        <v>12</v>
      </c>
      <c r="K239" s="19">
        <f t="shared" si="3"/>
        <v>258</v>
      </c>
      <c r="L239" s="21" t="s">
        <v>24</v>
      </c>
    </row>
    <row r="240" spans="2:12" x14ac:dyDescent="0.25">
      <c r="B240" s="20">
        <v>238</v>
      </c>
      <c r="C240" s="32">
        <v>35773</v>
      </c>
      <c r="D240" s="19" t="s">
        <v>19</v>
      </c>
      <c r="E240" s="19" t="s">
        <v>25</v>
      </c>
      <c r="F240" s="19" t="s">
        <v>26</v>
      </c>
      <c r="G240" s="19" t="s">
        <v>37</v>
      </c>
      <c r="H240" s="19" t="s">
        <v>50</v>
      </c>
      <c r="I240" s="19">
        <v>21</v>
      </c>
      <c r="J240" s="19">
        <v>15</v>
      </c>
      <c r="K240" s="19">
        <f t="shared" si="3"/>
        <v>315</v>
      </c>
      <c r="L240" s="21" t="s">
        <v>24</v>
      </c>
    </row>
    <row r="241" spans="2:12" x14ac:dyDescent="0.25">
      <c r="B241" s="20">
        <v>239</v>
      </c>
      <c r="C241" s="32">
        <v>35779</v>
      </c>
      <c r="D241" s="19" t="s">
        <v>19</v>
      </c>
      <c r="E241" s="19" t="s">
        <v>25</v>
      </c>
      <c r="F241" s="19" t="s">
        <v>81</v>
      </c>
      <c r="G241" s="19" t="s">
        <v>40</v>
      </c>
      <c r="H241" s="19" t="s">
        <v>51</v>
      </c>
      <c r="I241" s="19">
        <v>14</v>
      </c>
      <c r="J241" s="19">
        <v>20</v>
      </c>
      <c r="K241" s="19">
        <f t="shared" si="3"/>
        <v>280</v>
      </c>
      <c r="L241" s="21" t="s">
        <v>24</v>
      </c>
    </row>
    <row r="242" spans="2:12" x14ac:dyDescent="0.25">
      <c r="B242" s="20">
        <v>240</v>
      </c>
      <c r="C242" s="32">
        <v>35781</v>
      </c>
      <c r="D242" s="19" t="s">
        <v>32</v>
      </c>
      <c r="E242" s="19" t="s">
        <v>20</v>
      </c>
      <c r="F242" s="19" t="s">
        <v>21</v>
      </c>
      <c r="G242" s="19" t="s">
        <v>37</v>
      </c>
      <c r="H242" s="19" t="s">
        <v>38</v>
      </c>
      <c r="I242" s="19">
        <v>12.5</v>
      </c>
      <c r="J242" s="19">
        <v>1</v>
      </c>
      <c r="K242" s="19">
        <f t="shared" si="3"/>
        <v>12.5</v>
      </c>
      <c r="L242" s="21" t="s">
        <v>24</v>
      </c>
    </row>
    <row r="243" spans="2:12" x14ac:dyDescent="0.25">
      <c r="B243" s="20">
        <v>241</v>
      </c>
      <c r="C243" s="32">
        <v>35782</v>
      </c>
      <c r="D243" s="19" t="s">
        <v>29</v>
      </c>
      <c r="E243" s="19" t="s">
        <v>25</v>
      </c>
      <c r="F243" s="19" t="s">
        <v>26</v>
      </c>
      <c r="G243" s="19" t="s">
        <v>27</v>
      </c>
      <c r="H243" s="19" t="s">
        <v>76</v>
      </c>
      <c r="I243" s="19">
        <v>263.5</v>
      </c>
      <c r="J243" s="19">
        <v>5</v>
      </c>
      <c r="K243" s="19">
        <f t="shared" si="3"/>
        <v>1317.5</v>
      </c>
      <c r="L243" s="21" t="s">
        <v>24</v>
      </c>
    </row>
    <row r="244" spans="2:12" x14ac:dyDescent="0.25">
      <c r="B244" s="20">
        <v>242</v>
      </c>
      <c r="C244" s="32">
        <v>35782</v>
      </c>
      <c r="D244" s="19" t="s">
        <v>29</v>
      </c>
      <c r="E244" s="19" t="s">
        <v>25</v>
      </c>
      <c r="F244" s="19" t="s">
        <v>26</v>
      </c>
      <c r="G244" s="19" t="s">
        <v>37</v>
      </c>
      <c r="H244" s="19" t="s">
        <v>38</v>
      </c>
      <c r="I244" s="19">
        <v>12.5</v>
      </c>
      <c r="J244" s="19">
        <v>10</v>
      </c>
      <c r="K244" s="19">
        <f t="shared" si="3"/>
        <v>125</v>
      </c>
      <c r="L244" s="21" t="s">
        <v>24</v>
      </c>
    </row>
    <row r="245" spans="2:12" x14ac:dyDescent="0.25">
      <c r="B245" s="20">
        <v>243</v>
      </c>
      <c r="C245" s="32">
        <v>35783</v>
      </c>
      <c r="D245" s="19" t="s">
        <v>19</v>
      </c>
      <c r="E245" s="19" t="s">
        <v>25</v>
      </c>
      <c r="F245" s="19" t="s">
        <v>59</v>
      </c>
      <c r="G245" s="19" t="s">
        <v>22</v>
      </c>
      <c r="H245" s="19" t="s">
        <v>91</v>
      </c>
      <c r="I245" s="19">
        <v>40</v>
      </c>
      <c r="J245" s="19">
        <v>30</v>
      </c>
      <c r="K245" s="19">
        <f t="shared" si="3"/>
        <v>1200</v>
      </c>
      <c r="L245" s="21" t="s">
        <v>48</v>
      </c>
    </row>
    <row r="246" spans="2:12" x14ac:dyDescent="0.25">
      <c r="B246" s="20">
        <v>244</v>
      </c>
      <c r="C246" s="32">
        <v>35783</v>
      </c>
      <c r="D246" s="19" t="s">
        <v>35</v>
      </c>
      <c r="E246" s="19" t="s">
        <v>25</v>
      </c>
      <c r="F246" s="19" t="s">
        <v>59</v>
      </c>
      <c r="G246" s="19" t="s">
        <v>22</v>
      </c>
      <c r="H246" s="19" t="s">
        <v>58</v>
      </c>
      <c r="I246" s="19">
        <v>25.89</v>
      </c>
      <c r="J246" s="19">
        <v>15</v>
      </c>
      <c r="K246" s="19">
        <f t="shared" si="3"/>
        <v>388.35</v>
      </c>
      <c r="L246" s="21" t="s">
        <v>48</v>
      </c>
    </row>
    <row r="247" spans="2:12" x14ac:dyDescent="0.25">
      <c r="B247" s="20">
        <v>245</v>
      </c>
      <c r="C247" s="32">
        <v>35786</v>
      </c>
      <c r="D247" s="19" t="s">
        <v>32</v>
      </c>
      <c r="E247" s="19" t="s">
        <v>25</v>
      </c>
      <c r="F247" s="19" t="s">
        <v>81</v>
      </c>
      <c r="G247" s="19" t="s">
        <v>27</v>
      </c>
      <c r="H247" s="19" t="s">
        <v>28</v>
      </c>
      <c r="I247" s="19">
        <v>30</v>
      </c>
      <c r="J247" s="19">
        <v>3</v>
      </c>
      <c r="K247" s="19">
        <f t="shared" si="3"/>
        <v>90</v>
      </c>
      <c r="L247" s="21" t="s">
        <v>48</v>
      </c>
    </row>
    <row r="248" spans="2:12" x14ac:dyDescent="0.25">
      <c r="B248" s="20">
        <v>246</v>
      </c>
      <c r="C248" s="32">
        <v>35786</v>
      </c>
      <c r="D248" s="19" t="s">
        <v>19</v>
      </c>
      <c r="E248" s="19" t="s">
        <v>25</v>
      </c>
      <c r="F248" s="19" t="s">
        <v>81</v>
      </c>
      <c r="G248" s="19" t="s">
        <v>22</v>
      </c>
      <c r="H248" s="19" t="s">
        <v>58</v>
      </c>
      <c r="I248" s="19">
        <v>38</v>
      </c>
      <c r="J248" s="19">
        <v>20</v>
      </c>
      <c r="K248" s="19">
        <f t="shared" si="3"/>
        <v>760</v>
      </c>
      <c r="L248" s="21" t="s">
        <v>48</v>
      </c>
    </row>
    <row r="249" spans="2:12" x14ac:dyDescent="0.25">
      <c r="B249" s="20">
        <v>247</v>
      </c>
      <c r="C249" s="32">
        <v>35788</v>
      </c>
      <c r="D249" s="19" t="s">
        <v>29</v>
      </c>
      <c r="E249" s="19" t="s">
        <v>25</v>
      </c>
      <c r="F249" s="19" t="s">
        <v>26</v>
      </c>
      <c r="G249" s="19" t="s">
        <v>40</v>
      </c>
      <c r="H249" s="19" t="s">
        <v>65</v>
      </c>
      <c r="I249" s="19">
        <v>7.45</v>
      </c>
      <c r="J249" s="19">
        <v>6</v>
      </c>
      <c r="K249" s="19">
        <f t="shared" si="3"/>
        <v>44.7</v>
      </c>
      <c r="L249" s="21" t="s">
        <v>48</v>
      </c>
    </row>
    <row r="250" spans="2:12" x14ac:dyDescent="0.25">
      <c r="B250" s="20">
        <v>248</v>
      </c>
      <c r="C250" s="32">
        <v>35788</v>
      </c>
      <c r="D250" s="19" t="s">
        <v>29</v>
      </c>
      <c r="E250" s="19" t="s">
        <v>25</v>
      </c>
      <c r="F250" s="19" t="s">
        <v>26</v>
      </c>
      <c r="G250" s="19" t="s">
        <v>40</v>
      </c>
      <c r="H250" s="19" t="s">
        <v>51</v>
      </c>
      <c r="I250" s="19">
        <v>23.25</v>
      </c>
      <c r="J250" s="19">
        <v>15</v>
      </c>
      <c r="K250" s="19">
        <f t="shared" si="3"/>
        <v>348.75</v>
      </c>
      <c r="L250" s="21" t="s">
        <v>48</v>
      </c>
    </row>
    <row r="251" spans="2:12" x14ac:dyDescent="0.25">
      <c r="B251" s="20">
        <v>249</v>
      </c>
      <c r="C251" s="32">
        <v>35788</v>
      </c>
      <c r="D251" s="19" t="s">
        <v>35</v>
      </c>
      <c r="E251" s="19" t="s">
        <v>54</v>
      </c>
      <c r="F251" s="19" t="s">
        <v>71</v>
      </c>
      <c r="G251" s="19" t="s">
        <v>27</v>
      </c>
      <c r="H251" s="19" t="s">
        <v>28</v>
      </c>
      <c r="I251" s="19">
        <v>7</v>
      </c>
      <c r="J251" s="19">
        <v>8</v>
      </c>
      <c r="K251" s="19">
        <f t="shared" si="3"/>
        <v>56</v>
      </c>
      <c r="L251" s="21" t="s">
        <v>24</v>
      </c>
    </row>
    <row r="252" spans="2:12" x14ac:dyDescent="0.25">
      <c r="B252" s="20">
        <v>250</v>
      </c>
      <c r="C252" s="32">
        <v>35788</v>
      </c>
      <c r="D252" s="19" t="s">
        <v>35</v>
      </c>
      <c r="E252" s="19" t="s">
        <v>54</v>
      </c>
      <c r="F252" s="19" t="s">
        <v>71</v>
      </c>
      <c r="G252" s="19" t="s">
        <v>40</v>
      </c>
      <c r="H252" s="19" t="s">
        <v>51</v>
      </c>
      <c r="I252" s="19">
        <v>9.65</v>
      </c>
      <c r="J252" s="19">
        <v>14</v>
      </c>
      <c r="K252" s="19">
        <f t="shared" si="3"/>
        <v>135.1</v>
      </c>
      <c r="L252" s="21" t="s">
        <v>24</v>
      </c>
    </row>
    <row r="253" spans="2:12" x14ac:dyDescent="0.25">
      <c r="B253" s="20">
        <v>251</v>
      </c>
      <c r="C253" s="32">
        <v>35790</v>
      </c>
      <c r="D253" s="19" t="s">
        <v>32</v>
      </c>
      <c r="E253" s="19" t="s">
        <v>54</v>
      </c>
      <c r="F253" s="19" t="s">
        <v>66</v>
      </c>
      <c r="G253" s="19" t="s">
        <v>37</v>
      </c>
      <c r="H253" s="19" t="s">
        <v>77</v>
      </c>
      <c r="I253" s="19">
        <v>34.799999999999997</v>
      </c>
      <c r="J253" s="19">
        <v>10</v>
      </c>
      <c r="K253" s="19">
        <f t="shared" si="3"/>
        <v>348</v>
      </c>
      <c r="L253" s="21" t="s">
        <v>48</v>
      </c>
    </row>
    <row r="254" spans="2:12" x14ac:dyDescent="0.25">
      <c r="B254" s="20">
        <v>252</v>
      </c>
      <c r="C254" s="32">
        <v>35790</v>
      </c>
      <c r="D254" s="19" t="s">
        <v>35</v>
      </c>
      <c r="E254" s="19" t="s">
        <v>54</v>
      </c>
      <c r="F254" s="19" t="s">
        <v>66</v>
      </c>
      <c r="G254" s="19" t="s">
        <v>30</v>
      </c>
      <c r="H254" s="19" t="s">
        <v>89</v>
      </c>
      <c r="I254" s="19">
        <v>49.3</v>
      </c>
      <c r="J254" s="19">
        <v>2</v>
      </c>
      <c r="K254" s="19">
        <f t="shared" si="3"/>
        <v>98.6</v>
      </c>
      <c r="L254" s="21" t="s">
        <v>48</v>
      </c>
    </row>
    <row r="255" spans="2:12" x14ac:dyDescent="0.25">
      <c r="B255" s="20">
        <v>253</v>
      </c>
      <c r="C255" s="32">
        <v>35790</v>
      </c>
      <c r="D255" s="19" t="s">
        <v>35</v>
      </c>
      <c r="E255" s="19" t="s">
        <v>54</v>
      </c>
      <c r="F255" s="19" t="s">
        <v>55</v>
      </c>
      <c r="G255" s="19" t="s">
        <v>40</v>
      </c>
      <c r="H255" s="19" t="s">
        <v>65</v>
      </c>
      <c r="I255" s="19">
        <v>7.45</v>
      </c>
      <c r="J255" s="19">
        <v>7</v>
      </c>
      <c r="K255" s="19">
        <f t="shared" si="3"/>
        <v>52.15</v>
      </c>
      <c r="L255" s="21" t="s">
        <v>24</v>
      </c>
    </row>
    <row r="256" spans="2:12" x14ac:dyDescent="0.25">
      <c r="B256" s="20">
        <v>254</v>
      </c>
      <c r="C256" s="32">
        <v>35790</v>
      </c>
      <c r="D256" s="19" t="s">
        <v>32</v>
      </c>
      <c r="E256" s="19" t="s">
        <v>54</v>
      </c>
      <c r="F256" s="19" t="s">
        <v>55</v>
      </c>
      <c r="G256" s="19" t="s">
        <v>30</v>
      </c>
      <c r="H256" s="19" t="s">
        <v>31</v>
      </c>
      <c r="I256" s="19">
        <v>53</v>
      </c>
      <c r="J256" s="19">
        <v>10</v>
      </c>
      <c r="K256" s="19">
        <f t="shared" si="3"/>
        <v>530</v>
      </c>
      <c r="L256" s="21" t="s">
        <v>24</v>
      </c>
    </row>
    <row r="257" spans="2:12" x14ac:dyDescent="0.25">
      <c r="B257" s="20">
        <v>255</v>
      </c>
      <c r="C257" s="32">
        <v>35790</v>
      </c>
      <c r="D257" s="19" t="s">
        <v>19</v>
      </c>
      <c r="E257" s="19" t="s">
        <v>54</v>
      </c>
      <c r="F257" s="19" t="s">
        <v>55</v>
      </c>
      <c r="G257" s="19" t="s">
        <v>37</v>
      </c>
      <c r="H257" s="19" t="s">
        <v>50</v>
      </c>
      <c r="I257" s="19">
        <v>21</v>
      </c>
      <c r="J257" s="19">
        <v>50</v>
      </c>
      <c r="K257" s="19">
        <f t="shared" si="3"/>
        <v>1050</v>
      </c>
      <c r="L257" s="21" t="s">
        <v>24</v>
      </c>
    </row>
    <row r="258" spans="2:12" x14ac:dyDescent="0.25">
      <c r="B258" s="20">
        <v>256</v>
      </c>
      <c r="C258" s="32">
        <v>35793</v>
      </c>
      <c r="D258" s="19" t="s">
        <v>29</v>
      </c>
      <c r="E258" s="19" t="s">
        <v>45</v>
      </c>
      <c r="F258" s="19" t="s">
        <v>46</v>
      </c>
      <c r="G258" s="19" t="s">
        <v>40</v>
      </c>
      <c r="H258" s="19" t="s">
        <v>86</v>
      </c>
      <c r="I258" s="19">
        <v>39</v>
      </c>
      <c r="J258" s="19">
        <v>40</v>
      </c>
      <c r="K258" s="19">
        <f t="shared" si="3"/>
        <v>1560</v>
      </c>
      <c r="L258" s="21" t="s">
        <v>24</v>
      </c>
    </row>
    <row r="259" spans="2:12" x14ac:dyDescent="0.25">
      <c r="B259" s="20">
        <v>257</v>
      </c>
      <c r="C259" s="32">
        <v>35793</v>
      </c>
      <c r="D259" s="19" t="s">
        <v>29</v>
      </c>
      <c r="E259" s="19" t="s">
        <v>45</v>
      </c>
      <c r="F259" s="19" t="s">
        <v>46</v>
      </c>
      <c r="G259" s="19" t="s">
        <v>40</v>
      </c>
      <c r="H259" s="19" t="s">
        <v>60</v>
      </c>
      <c r="I259" s="19">
        <v>123.79</v>
      </c>
      <c r="J259" s="19">
        <v>20</v>
      </c>
      <c r="K259" s="19">
        <f t="shared" si="3"/>
        <v>2475.8000000000002</v>
      </c>
      <c r="L259" s="21" t="s">
        <v>24</v>
      </c>
    </row>
    <row r="260" spans="2:12" x14ac:dyDescent="0.25">
      <c r="B260" s="20">
        <v>258</v>
      </c>
      <c r="C260" s="32">
        <v>35794</v>
      </c>
      <c r="D260" s="19" t="s">
        <v>19</v>
      </c>
      <c r="E260" s="19" t="s">
        <v>25</v>
      </c>
      <c r="F260" s="19" t="s">
        <v>39</v>
      </c>
      <c r="G260" s="19" t="s">
        <v>37</v>
      </c>
      <c r="H260" s="19" t="s">
        <v>82</v>
      </c>
      <c r="I260" s="19">
        <v>55</v>
      </c>
      <c r="J260" s="19">
        <v>15</v>
      </c>
      <c r="K260" s="19">
        <f t="shared" ref="K260:K323" si="4">I260*J260</f>
        <v>825</v>
      </c>
      <c r="L260" s="21" t="s">
        <v>48</v>
      </c>
    </row>
    <row r="261" spans="2:12" x14ac:dyDescent="0.25">
      <c r="B261" s="20">
        <v>259</v>
      </c>
      <c r="C261" s="32">
        <v>35794</v>
      </c>
      <c r="D261" s="19" t="s">
        <v>29</v>
      </c>
      <c r="E261" s="19" t="s">
        <v>25</v>
      </c>
      <c r="F261" s="19" t="s">
        <v>39</v>
      </c>
      <c r="G261" s="19" t="s">
        <v>30</v>
      </c>
      <c r="H261" s="19" t="s">
        <v>49</v>
      </c>
      <c r="I261" s="19">
        <v>9.1999999999999993</v>
      </c>
      <c r="J261" s="19">
        <v>24</v>
      </c>
      <c r="K261" s="19">
        <f t="shared" si="4"/>
        <v>220.79999999999998</v>
      </c>
      <c r="L261" s="21" t="s">
        <v>48</v>
      </c>
    </row>
    <row r="262" spans="2:12" x14ac:dyDescent="0.25">
      <c r="B262" s="20">
        <v>260</v>
      </c>
      <c r="C262" s="32">
        <v>35794</v>
      </c>
      <c r="D262" s="19" t="s">
        <v>19</v>
      </c>
      <c r="E262" s="19" t="s">
        <v>25</v>
      </c>
      <c r="F262" s="19" t="s">
        <v>39</v>
      </c>
      <c r="G262" s="19" t="s">
        <v>30</v>
      </c>
      <c r="H262" s="19" t="s">
        <v>70</v>
      </c>
      <c r="I262" s="19">
        <v>14</v>
      </c>
      <c r="J262" s="19">
        <v>15</v>
      </c>
      <c r="K262" s="19">
        <f t="shared" si="4"/>
        <v>210</v>
      </c>
      <c r="L262" s="21" t="s">
        <v>48</v>
      </c>
    </row>
    <row r="263" spans="2:12" x14ac:dyDescent="0.25">
      <c r="B263" s="20">
        <v>261</v>
      </c>
      <c r="C263" s="32">
        <v>35794</v>
      </c>
      <c r="D263" s="19" t="s">
        <v>35</v>
      </c>
      <c r="E263" s="19" t="s">
        <v>54</v>
      </c>
      <c r="F263" s="19" t="s">
        <v>55</v>
      </c>
      <c r="G263" s="19" t="s">
        <v>40</v>
      </c>
      <c r="H263" s="19" t="s">
        <v>51</v>
      </c>
      <c r="I263" s="19">
        <v>45.6</v>
      </c>
      <c r="J263" s="19">
        <v>24</v>
      </c>
      <c r="K263" s="19">
        <f t="shared" si="4"/>
        <v>1094.4000000000001</v>
      </c>
      <c r="L263" s="21" t="s">
        <v>24</v>
      </c>
    </row>
    <row r="264" spans="2:12" x14ac:dyDescent="0.25">
      <c r="B264" s="20">
        <v>262</v>
      </c>
      <c r="C264" s="32">
        <v>35794</v>
      </c>
      <c r="D264" s="19" t="s">
        <v>32</v>
      </c>
      <c r="E264" s="19" t="s">
        <v>54</v>
      </c>
      <c r="F264" s="19" t="s">
        <v>55</v>
      </c>
      <c r="G264" s="19" t="s">
        <v>40</v>
      </c>
      <c r="H264" s="19" t="s">
        <v>51</v>
      </c>
      <c r="I264" s="19">
        <v>31</v>
      </c>
      <c r="J264" s="19">
        <v>36</v>
      </c>
      <c r="K264" s="19">
        <f t="shared" si="4"/>
        <v>1116</v>
      </c>
      <c r="L264" s="21" t="s">
        <v>24</v>
      </c>
    </row>
    <row r="265" spans="2:12" x14ac:dyDescent="0.25">
      <c r="B265" s="20">
        <v>263</v>
      </c>
      <c r="C265" s="32">
        <v>35794</v>
      </c>
      <c r="D265" s="19" t="s">
        <v>29</v>
      </c>
      <c r="E265" s="19" t="s">
        <v>54</v>
      </c>
      <c r="F265" s="19" t="s">
        <v>55</v>
      </c>
      <c r="G265" s="19" t="s">
        <v>30</v>
      </c>
      <c r="H265" s="19" t="s">
        <v>34</v>
      </c>
      <c r="I265" s="19">
        <v>20</v>
      </c>
      <c r="J265" s="19">
        <v>4</v>
      </c>
      <c r="K265" s="19">
        <f t="shared" si="4"/>
        <v>80</v>
      </c>
      <c r="L265" s="21" t="s">
        <v>24</v>
      </c>
    </row>
    <row r="266" spans="2:12" x14ac:dyDescent="0.25">
      <c r="B266" s="20">
        <v>264</v>
      </c>
      <c r="C266" s="32">
        <v>35796</v>
      </c>
      <c r="D266" s="19" t="s">
        <v>29</v>
      </c>
      <c r="E266" s="19" t="s">
        <v>25</v>
      </c>
      <c r="F266" s="19" t="s">
        <v>39</v>
      </c>
      <c r="G266" s="19" t="s">
        <v>37</v>
      </c>
      <c r="H266" s="19" t="s">
        <v>50</v>
      </c>
      <c r="I266" s="19">
        <v>7</v>
      </c>
      <c r="J266" s="19">
        <v>20</v>
      </c>
      <c r="K266" s="19">
        <f t="shared" si="4"/>
        <v>140</v>
      </c>
      <c r="L266" s="21" t="s">
        <v>48</v>
      </c>
    </row>
    <row r="267" spans="2:12" x14ac:dyDescent="0.25">
      <c r="B267" s="20">
        <v>265</v>
      </c>
      <c r="C267" s="32">
        <v>35800</v>
      </c>
      <c r="D267" s="19" t="s">
        <v>29</v>
      </c>
      <c r="E267" s="19" t="s">
        <v>25</v>
      </c>
      <c r="F267" s="19" t="s">
        <v>26</v>
      </c>
      <c r="G267" s="19" t="s">
        <v>27</v>
      </c>
      <c r="H267" s="19" t="s">
        <v>83</v>
      </c>
      <c r="I267" s="19">
        <v>19</v>
      </c>
      <c r="J267" s="19">
        <v>12</v>
      </c>
      <c r="K267" s="19">
        <f t="shared" si="4"/>
        <v>228</v>
      </c>
      <c r="L267" s="21" t="s">
        <v>48</v>
      </c>
    </row>
    <row r="268" spans="2:12" x14ac:dyDescent="0.25">
      <c r="B268" s="20">
        <v>266</v>
      </c>
      <c r="C268" s="32">
        <v>35800</v>
      </c>
      <c r="D268" s="19" t="s">
        <v>19</v>
      </c>
      <c r="E268" s="19" t="s">
        <v>25</v>
      </c>
      <c r="F268" s="19" t="s">
        <v>26</v>
      </c>
      <c r="G268" s="19" t="s">
        <v>22</v>
      </c>
      <c r="H268" s="19" t="s">
        <v>58</v>
      </c>
      <c r="I268" s="19">
        <v>12</v>
      </c>
      <c r="J268" s="19">
        <v>35</v>
      </c>
      <c r="K268" s="19">
        <f t="shared" si="4"/>
        <v>420</v>
      </c>
      <c r="L268" s="21" t="s">
        <v>48</v>
      </c>
    </row>
    <row r="269" spans="2:12" x14ac:dyDescent="0.25">
      <c r="B269" s="20">
        <v>267</v>
      </c>
      <c r="C269" s="32">
        <v>35802</v>
      </c>
      <c r="D269" s="19" t="s">
        <v>19</v>
      </c>
      <c r="E269" s="19" t="s">
        <v>20</v>
      </c>
      <c r="F269" s="19" t="s">
        <v>33</v>
      </c>
      <c r="G269" s="19" t="s">
        <v>27</v>
      </c>
      <c r="H269" s="19" t="s">
        <v>68</v>
      </c>
      <c r="I269" s="19">
        <v>7.75</v>
      </c>
      <c r="J269" s="19">
        <v>20</v>
      </c>
      <c r="K269" s="19">
        <f t="shared" si="4"/>
        <v>155</v>
      </c>
      <c r="L269" s="21" t="s">
        <v>24</v>
      </c>
    </row>
    <row r="270" spans="2:12" x14ac:dyDescent="0.25">
      <c r="B270" s="20">
        <v>268</v>
      </c>
      <c r="C270" s="32">
        <v>35802</v>
      </c>
      <c r="D270" s="19" t="s">
        <v>35</v>
      </c>
      <c r="E270" s="19" t="s">
        <v>20</v>
      </c>
      <c r="F270" s="19" t="s">
        <v>21</v>
      </c>
      <c r="G270" s="19" t="s">
        <v>27</v>
      </c>
      <c r="H270" s="19" t="s">
        <v>90</v>
      </c>
      <c r="I270" s="19">
        <v>46</v>
      </c>
      <c r="J270" s="19">
        <v>7</v>
      </c>
      <c r="K270" s="19">
        <f t="shared" si="4"/>
        <v>322</v>
      </c>
      <c r="L270" s="21" t="s">
        <v>24</v>
      </c>
    </row>
    <row r="271" spans="2:12" x14ac:dyDescent="0.25">
      <c r="B271" s="20">
        <v>269</v>
      </c>
      <c r="C271" s="32">
        <v>35808</v>
      </c>
      <c r="D271" s="19" t="s">
        <v>32</v>
      </c>
      <c r="E271" s="19" t="s">
        <v>20</v>
      </c>
      <c r="F271" s="19" t="s">
        <v>21</v>
      </c>
      <c r="G271" s="19" t="s">
        <v>27</v>
      </c>
      <c r="H271" s="19" t="s">
        <v>76</v>
      </c>
      <c r="I271" s="19">
        <v>263.5</v>
      </c>
      <c r="J271" s="19">
        <v>2</v>
      </c>
      <c r="K271" s="19">
        <f t="shared" si="4"/>
        <v>527</v>
      </c>
      <c r="L271" s="21" t="s">
        <v>48</v>
      </c>
    </row>
    <row r="272" spans="2:12" x14ac:dyDescent="0.25">
      <c r="B272" s="20">
        <v>270</v>
      </c>
      <c r="C272" s="32">
        <v>35808</v>
      </c>
      <c r="D272" s="19" t="s">
        <v>19</v>
      </c>
      <c r="E272" s="19" t="s">
        <v>20</v>
      </c>
      <c r="F272" s="19" t="s">
        <v>21</v>
      </c>
      <c r="G272" s="19" t="s">
        <v>30</v>
      </c>
      <c r="H272" s="19" t="s">
        <v>62</v>
      </c>
      <c r="I272" s="19">
        <v>81</v>
      </c>
      <c r="J272" s="19">
        <v>5</v>
      </c>
      <c r="K272" s="19">
        <f t="shared" si="4"/>
        <v>405</v>
      </c>
      <c r="L272" s="21" t="s">
        <v>48</v>
      </c>
    </row>
    <row r="273" spans="2:12" x14ac:dyDescent="0.25">
      <c r="B273" s="20">
        <v>271</v>
      </c>
      <c r="C273" s="32">
        <v>35808</v>
      </c>
      <c r="D273" s="19" t="s">
        <v>19</v>
      </c>
      <c r="E273" s="19" t="s">
        <v>25</v>
      </c>
      <c r="F273" s="19" t="s">
        <v>59</v>
      </c>
      <c r="G273" s="19" t="s">
        <v>27</v>
      </c>
      <c r="H273" s="19" t="s">
        <v>36</v>
      </c>
      <c r="I273" s="19">
        <v>18</v>
      </c>
      <c r="J273" s="19">
        <v>28</v>
      </c>
      <c r="K273" s="19">
        <f t="shared" si="4"/>
        <v>504</v>
      </c>
      <c r="L273" s="21" t="s">
        <v>24</v>
      </c>
    </row>
    <row r="274" spans="2:12" x14ac:dyDescent="0.25">
      <c r="B274" s="20">
        <v>272</v>
      </c>
      <c r="C274" s="32">
        <v>35808</v>
      </c>
      <c r="D274" s="19" t="s">
        <v>29</v>
      </c>
      <c r="E274" s="19" t="s">
        <v>25</v>
      </c>
      <c r="F274" s="19" t="s">
        <v>59</v>
      </c>
      <c r="G274" s="19" t="s">
        <v>22</v>
      </c>
      <c r="H274" s="19" t="s">
        <v>92</v>
      </c>
      <c r="I274" s="19">
        <v>25</v>
      </c>
      <c r="J274" s="19">
        <v>6</v>
      </c>
      <c r="K274" s="19">
        <f t="shared" si="4"/>
        <v>150</v>
      </c>
      <c r="L274" s="21" t="s">
        <v>24</v>
      </c>
    </row>
    <row r="275" spans="2:12" x14ac:dyDescent="0.25">
      <c r="B275" s="20">
        <v>273</v>
      </c>
      <c r="C275" s="32">
        <v>35808</v>
      </c>
      <c r="D275" s="19" t="s">
        <v>19</v>
      </c>
      <c r="E275" s="19" t="s">
        <v>25</v>
      </c>
      <c r="F275" s="19" t="s">
        <v>59</v>
      </c>
      <c r="G275" s="19" t="s">
        <v>37</v>
      </c>
      <c r="H275" s="19" t="s">
        <v>72</v>
      </c>
      <c r="I275" s="19">
        <v>34</v>
      </c>
      <c r="J275" s="19">
        <v>30</v>
      </c>
      <c r="K275" s="19">
        <f t="shared" si="4"/>
        <v>1020</v>
      </c>
      <c r="L275" s="21" t="s">
        <v>24</v>
      </c>
    </row>
    <row r="276" spans="2:12" x14ac:dyDescent="0.25">
      <c r="B276" s="20">
        <v>274</v>
      </c>
      <c r="C276" s="32">
        <v>35808</v>
      </c>
      <c r="D276" s="19" t="s">
        <v>32</v>
      </c>
      <c r="E276" s="19" t="s">
        <v>25</v>
      </c>
      <c r="F276" s="19" t="s">
        <v>59</v>
      </c>
      <c r="G276" s="19" t="s">
        <v>30</v>
      </c>
      <c r="H276" s="19" t="s">
        <v>64</v>
      </c>
      <c r="I276" s="19">
        <v>12.5</v>
      </c>
      <c r="J276" s="19">
        <v>24</v>
      </c>
      <c r="K276" s="19">
        <f t="shared" si="4"/>
        <v>300</v>
      </c>
      <c r="L276" s="21" t="s">
        <v>24</v>
      </c>
    </row>
    <row r="277" spans="2:12" x14ac:dyDescent="0.25">
      <c r="B277" s="20">
        <v>275</v>
      </c>
      <c r="C277" s="32">
        <v>35808</v>
      </c>
      <c r="D277" s="19" t="s">
        <v>32</v>
      </c>
      <c r="E277" s="19" t="s">
        <v>54</v>
      </c>
      <c r="F277" s="19" t="s">
        <v>66</v>
      </c>
      <c r="G277" s="19" t="s">
        <v>27</v>
      </c>
      <c r="H277" s="19" t="s">
        <v>83</v>
      </c>
      <c r="I277" s="19">
        <v>19</v>
      </c>
      <c r="J277" s="19">
        <v>10</v>
      </c>
      <c r="K277" s="19">
        <f t="shared" si="4"/>
        <v>190</v>
      </c>
      <c r="L277" s="21" t="s">
        <v>48</v>
      </c>
    </row>
    <row r="278" spans="2:12" x14ac:dyDescent="0.25">
      <c r="B278" s="20">
        <v>276</v>
      </c>
      <c r="C278" s="32">
        <v>35808</v>
      </c>
      <c r="D278" s="19" t="s">
        <v>29</v>
      </c>
      <c r="E278" s="19" t="s">
        <v>54</v>
      </c>
      <c r="F278" s="19" t="s">
        <v>66</v>
      </c>
      <c r="G278" s="19" t="s">
        <v>22</v>
      </c>
      <c r="H278" s="19" t="s">
        <v>91</v>
      </c>
      <c r="I278" s="19">
        <v>40</v>
      </c>
      <c r="J278" s="19">
        <v>20</v>
      </c>
      <c r="K278" s="19">
        <f t="shared" si="4"/>
        <v>800</v>
      </c>
      <c r="L278" s="21" t="s">
        <v>48</v>
      </c>
    </row>
    <row r="279" spans="2:12" x14ac:dyDescent="0.25">
      <c r="B279" s="20">
        <v>277</v>
      </c>
      <c r="C279" s="32">
        <v>35808</v>
      </c>
      <c r="D279" s="19" t="s">
        <v>29</v>
      </c>
      <c r="E279" s="19" t="s">
        <v>54</v>
      </c>
      <c r="F279" s="19" t="s">
        <v>66</v>
      </c>
      <c r="G279" s="19" t="s">
        <v>37</v>
      </c>
      <c r="H279" s="19" t="s">
        <v>72</v>
      </c>
      <c r="I279" s="19">
        <v>34</v>
      </c>
      <c r="J279" s="19">
        <v>21</v>
      </c>
      <c r="K279" s="19">
        <f t="shared" si="4"/>
        <v>714</v>
      </c>
      <c r="L279" s="21" t="s">
        <v>48</v>
      </c>
    </row>
    <row r="280" spans="2:12" x14ac:dyDescent="0.25">
      <c r="B280" s="20">
        <v>278</v>
      </c>
      <c r="C280" s="32">
        <v>35808</v>
      </c>
      <c r="D280" s="19" t="s">
        <v>19</v>
      </c>
      <c r="E280" s="19" t="s">
        <v>54</v>
      </c>
      <c r="F280" s="19" t="s">
        <v>66</v>
      </c>
      <c r="G280" s="19" t="s">
        <v>37</v>
      </c>
      <c r="H280" s="19" t="s">
        <v>50</v>
      </c>
      <c r="I280" s="19">
        <v>6</v>
      </c>
      <c r="J280" s="19">
        <v>10</v>
      </c>
      <c r="K280" s="19">
        <f t="shared" si="4"/>
        <v>60</v>
      </c>
      <c r="L280" s="21" t="s">
        <v>48</v>
      </c>
    </row>
    <row r="281" spans="2:12" x14ac:dyDescent="0.25">
      <c r="B281" s="20">
        <v>279</v>
      </c>
      <c r="C281" s="32">
        <v>35810</v>
      </c>
      <c r="D281" s="19" t="s">
        <v>29</v>
      </c>
      <c r="E281" s="19" t="s">
        <v>25</v>
      </c>
      <c r="F281" s="19" t="s">
        <v>59</v>
      </c>
      <c r="G281" s="19" t="s">
        <v>40</v>
      </c>
      <c r="H281" s="19" t="s">
        <v>60</v>
      </c>
      <c r="I281" s="19">
        <v>123.79</v>
      </c>
      <c r="J281" s="19">
        <v>8</v>
      </c>
      <c r="K281" s="19">
        <f t="shared" si="4"/>
        <v>990.32</v>
      </c>
      <c r="L281" s="21" t="s">
        <v>24</v>
      </c>
    </row>
    <row r="282" spans="2:12" x14ac:dyDescent="0.25">
      <c r="B282" s="20">
        <v>280</v>
      </c>
      <c r="C282" s="32">
        <v>35810</v>
      </c>
      <c r="D282" s="19" t="s">
        <v>32</v>
      </c>
      <c r="E282" s="19" t="s">
        <v>25</v>
      </c>
      <c r="F282" s="19" t="s">
        <v>59</v>
      </c>
      <c r="G282" s="19" t="s">
        <v>27</v>
      </c>
      <c r="H282" s="19" t="s">
        <v>28</v>
      </c>
      <c r="I282" s="19">
        <v>25.89</v>
      </c>
      <c r="J282" s="19">
        <v>20</v>
      </c>
      <c r="K282" s="19">
        <f t="shared" si="4"/>
        <v>517.79999999999995</v>
      </c>
      <c r="L282" s="21" t="s">
        <v>24</v>
      </c>
    </row>
    <row r="283" spans="2:12" x14ac:dyDescent="0.25">
      <c r="B283" s="20">
        <v>281</v>
      </c>
      <c r="C283" s="32">
        <v>35814</v>
      </c>
      <c r="D283" s="19" t="s">
        <v>35</v>
      </c>
      <c r="E283" s="19" t="s">
        <v>25</v>
      </c>
      <c r="F283" s="19" t="s">
        <v>59</v>
      </c>
      <c r="G283" s="19" t="s">
        <v>37</v>
      </c>
      <c r="H283" s="19" t="s">
        <v>77</v>
      </c>
      <c r="I283" s="19">
        <v>34.799999999999997</v>
      </c>
      <c r="J283" s="19">
        <v>15</v>
      </c>
      <c r="K283" s="19">
        <f t="shared" si="4"/>
        <v>522</v>
      </c>
      <c r="L283" s="21" t="s">
        <v>24</v>
      </c>
    </row>
    <row r="284" spans="2:12" x14ac:dyDescent="0.25">
      <c r="B284" s="20">
        <v>282</v>
      </c>
      <c r="C284" s="32">
        <v>35814</v>
      </c>
      <c r="D284" s="19" t="s">
        <v>19</v>
      </c>
      <c r="E284" s="19" t="s">
        <v>25</v>
      </c>
      <c r="F284" s="19" t="s">
        <v>59</v>
      </c>
      <c r="G284" s="19" t="s">
        <v>27</v>
      </c>
      <c r="H284" s="19" t="s">
        <v>28</v>
      </c>
      <c r="I284" s="19">
        <v>13.25</v>
      </c>
      <c r="J284" s="19">
        <v>30</v>
      </c>
      <c r="K284" s="19">
        <f t="shared" si="4"/>
        <v>397.5</v>
      </c>
      <c r="L284" s="21" t="s">
        <v>24</v>
      </c>
    </row>
    <row r="285" spans="2:12" x14ac:dyDescent="0.25">
      <c r="B285" s="20">
        <v>283</v>
      </c>
      <c r="C285" s="32">
        <v>35818</v>
      </c>
      <c r="D285" s="19" t="s">
        <v>29</v>
      </c>
      <c r="E285" s="19" t="s">
        <v>54</v>
      </c>
      <c r="F285" s="19" t="s">
        <v>55</v>
      </c>
      <c r="G285" s="19" t="s">
        <v>40</v>
      </c>
      <c r="H285" s="19" t="s">
        <v>94</v>
      </c>
      <c r="I285" s="19">
        <v>97</v>
      </c>
      <c r="J285" s="19">
        <v>3</v>
      </c>
      <c r="K285" s="19">
        <f t="shared" si="4"/>
        <v>291</v>
      </c>
      <c r="L285" s="21" t="s">
        <v>24</v>
      </c>
    </row>
    <row r="286" spans="2:12" x14ac:dyDescent="0.25">
      <c r="B286" s="20">
        <v>284</v>
      </c>
      <c r="C286" s="32">
        <v>35818</v>
      </c>
      <c r="D286" s="19" t="s">
        <v>35</v>
      </c>
      <c r="E286" s="19" t="s">
        <v>54</v>
      </c>
      <c r="F286" s="19" t="s">
        <v>55</v>
      </c>
      <c r="G286" s="19" t="s">
        <v>22</v>
      </c>
      <c r="H286" s="19" t="s">
        <v>61</v>
      </c>
      <c r="I286" s="19">
        <v>21.35</v>
      </c>
      <c r="J286" s="19">
        <v>30</v>
      </c>
      <c r="K286" s="19">
        <f t="shared" si="4"/>
        <v>640.5</v>
      </c>
      <c r="L286" s="21" t="s">
        <v>24</v>
      </c>
    </row>
    <row r="287" spans="2:12" x14ac:dyDescent="0.25">
      <c r="B287" s="20">
        <v>285</v>
      </c>
      <c r="C287" s="32">
        <v>35821</v>
      </c>
      <c r="D287" s="19" t="s">
        <v>29</v>
      </c>
      <c r="E287" s="19" t="s">
        <v>25</v>
      </c>
      <c r="F287" s="19" t="s">
        <v>26</v>
      </c>
      <c r="G287" s="19" t="s">
        <v>27</v>
      </c>
      <c r="H287" s="19" t="s">
        <v>83</v>
      </c>
      <c r="I287" s="19">
        <v>19</v>
      </c>
      <c r="J287" s="19">
        <v>5</v>
      </c>
      <c r="K287" s="19">
        <f t="shared" si="4"/>
        <v>95</v>
      </c>
      <c r="L287" s="21" t="s">
        <v>48</v>
      </c>
    </row>
    <row r="288" spans="2:12" x14ac:dyDescent="0.25">
      <c r="B288" s="20">
        <v>286</v>
      </c>
      <c r="C288" s="32">
        <v>35821</v>
      </c>
      <c r="D288" s="19" t="s">
        <v>29</v>
      </c>
      <c r="E288" s="19" t="s">
        <v>25</v>
      </c>
      <c r="F288" s="19" t="s">
        <v>26</v>
      </c>
      <c r="G288" s="19" t="s">
        <v>30</v>
      </c>
      <c r="H288" s="19" t="s">
        <v>31</v>
      </c>
      <c r="I288" s="19">
        <v>19.5</v>
      </c>
      <c r="J288" s="19">
        <v>10</v>
      </c>
      <c r="K288" s="19">
        <f t="shared" si="4"/>
        <v>195</v>
      </c>
      <c r="L288" s="21" t="s">
        <v>48</v>
      </c>
    </row>
    <row r="289" spans="2:12" x14ac:dyDescent="0.25">
      <c r="B289" s="20">
        <v>287</v>
      </c>
      <c r="C289" s="32">
        <v>35821</v>
      </c>
      <c r="D289" s="19" t="s">
        <v>35</v>
      </c>
      <c r="E289" s="19" t="s">
        <v>25</v>
      </c>
      <c r="F289" s="19" t="s">
        <v>26</v>
      </c>
      <c r="G289" s="19" t="s">
        <v>37</v>
      </c>
      <c r="H289" s="19" t="s">
        <v>82</v>
      </c>
      <c r="I289" s="19">
        <v>55</v>
      </c>
      <c r="J289" s="19">
        <v>42</v>
      </c>
      <c r="K289" s="19">
        <f t="shared" si="4"/>
        <v>2310</v>
      </c>
      <c r="L289" s="21" t="s">
        <v>48</v>
      </c>
    </row>
    <row r="290" spans="2:12" x14ac:dyDescent="0.25">
      <c r="B290" s="20">
        <v>288</v>
      </c>
      <c r="C290" s="32">
        <v>35821</v>
      </c>
      <c r="D290" s="19" t="s">
        <v>29</v>
      </c>
      <c r="E290" s="19" t="s">
        <v>25</v>
      </c>
      <c r="F290" s="19" t="s">
        <v>26</v>
      </c>
      <c r="G290" s="19" t="s">
        <v>30</v>
      </c>
      <c r="H290" s="19" t="s">
        <v>70</v>
      </c>
      <c r="I290" s="19">
        <v>14</v>
      </c>
      <c r="J290" s="19">
        <v>10</v>
      </c>
      <c r="K290" s="19">
        <f t="shared" si="4"/>
        <v>140</v>
      </c>
      <c r="L290" s="21" t="s">
        <v>48</v>
      </c>
    </row>
    <row r="291" spans="2:12" x14ac:dyDescent="0.25">
      <c r="B291" s="20">
        <v>289</v>
      </c>
      <c r="C291" s="32">
        <v>35828</v>
      </c>
      <c r="D291" s="19" t="s">
        <v>32</v>
      </c>
      <c r="E291" s="19" t="s">
        <v>54</v>
      </c>
      <c r="F291" s="19" t="s">
        <v>71</v>
      </c>
      <c r="G291" s="19" t="s">
        <v>27</v>
      </c>
      <c r="H291" s="19" t="s">
        <v>95</v>
      </c>
      <c r="I291" s="19">
        <v>14</v>
      </c>
      <c r="J291" s="19">
        <v>15</v>
      </c>
      <c r="K291" s="19">
        <f t="shared" si="4"/>
        <v>210</v>
      </c>
      <c r="L291" s="21" t="s">
        <v>24</v>
      </c>
    </row>
    <row r="292" spans="2:12" x14ac:dyDescent="0.25">
      <c r="B292" s="20">
        <v>290</v>
      </c>
      <c r="C292" s="32">
        <v>35828</v>
      </c>
      <c r="D292" s="19" t="s">
        <v>35</v>
      </c>
      <c r="E292" s="19" t="s">
        <v>54</v>
      </c>
      <c r="F292" s="19" t="s">
        <v>71</v>
      </c>
      <c r="G292" s="19" t="s">
        <v>27</v>
      </c>
      <c r="H292" s="19" t="s">
        <v>43</v>
      </c>
      <c r="I292" s="19">
        <v>18</v>
      </c>
      <c r="J292" s="19">
        <v>4</v>
      </c>
      <c r="K292" s="19">
        <f t="shared" si="4"/>
        <v>72</v>
      </c>
      <c r="L292" s="21" t="s">
        <v>24</v>
      </c>
    </row>
    <row r="293" spans="2:12" x14ac:dyDescent="0.25">
      <c r="B293" s="20">
        <v>291</v>
      </c>
      <c r="C293" s="32">
        <v>35830</v>
      </c>
      <c r="D293" s="19" t="s">
        <v>19</v>
      </c>
      <c r="E293" s="19" t="s">
        <v>25</v>
      </c>
      <c r="F293" s="19" t="s">
        <v>59</v>
      </c>
      <c r="G293" s="19" t="s">
        <v>27</v>
      </c>
      <c r="H293" s="19" t="s">
        <v>43</v>
      </c>
      <c r="I293" s="19">
        <v>18</v>
      </c>
      <c r="J293" s="19">
        <v>30</v>
      </c>
      <c r="K293" s="19">
        <f t="shared" si="4"/>
        <v>540</v>
      </c>
      <c r="L293" s="21" t="s">
        <v>24</v>
      </c>
    </row>
    <row r="294" spans="2:12" x14ac:dyDescent="0.25">
      <c r="B294" s="20">
        <v>292</v>
      </c>
      <c r="C294" s="32">
        <v>35830</v>
      </c>
      <c r="D294" s="19" t="s">
        <v>29</v>
      </c>
      <c r="E294" s="19" t="s">
        <v>25</v>
      </c>
      <c r="F294" s="19" t="s">
        <v>59</v>
      </c>
      <c r="G294" s="19" t="s">
        <v>30</v>
      </c>
      <c r="H294" s="19" t="s">
        <v>34</v>
      </c>
      <c r="I294" s="19">
        <v>20</v>
      </c>
      <c r="J294" s="19">
        <v>42</v>
      </c>
      <c r="K294" s="19">
        <f t="shared" si="4"/>
        <v>840</v>
      </c>
      <c r="L294" s="21" t="s">
        <v>24</v>
      </c>
    </row>
    <row r="295" spans="2:12" x14ac:dyDescent="0.25">
      <c r="B295" s="20">
        <v>293</v>
      </c>
      <c r="C295" s="32">
        <v>35830</v>
      </c>
      <c r="D295" s="19" t="s">
        <v>32</v>
      </c>
      <c r="E295" s="19" t="s">
        <v>25</v>
      </c>
      <c r="F295" s="19" t="s">
        <v>59</v>
      </c>
      <c r="G295" s="19" t="s">
        <v>30</v>
      </c>
      <c r="H295" s="19" t="s">
        <v>80</v>
      </c>
      <c r="I295" s="19">
        <v>31.23</v>
      </c>
      <c r="J295" s="19">
        <v>20</v>
      </c>
      <c r="K295" s="19">
        <f t="shared" si="4"/>
        <v>624.6</v>
      </c>
      <c r="L295" s="21" t="s">
        <v>24</v>
      </c>
    </row>
    <row r="296" spans="2:12" x14ac:dyDescent="0.25">
      <c r="B296" s="20">
        <v>294</v>
      </c>
      <c r="C296" s="32">
        <v>35830</v>
      </c>
      <c r="D296" s="19" t="s">
        <v>19</v>
      </c>
      <c r="E296" s="19" t="s">
        <v>54</v>
      </c>
      <c r="F296" s="19" t="s">
        <v>55</v>
      </c>
      <c r="G296" s="19" t="s">
        <v>27</v>
      </c>
      <c r="H296" s="19" t="s">
        <v>93</v>
      </c>
      <c r="I296" s="19">
        <v>18</v>
      </c>
      <c r="J296" s="19">
        <v>40</v>
      </c>
      <c r="K296" s="19">
        <f t="shared" si="4"/>
        <v>720</v>
      </c>
      <c r="L296" s="21" t="s">
        <v>48</v>
      </c>
    </row>
    <row r="297" spans="2:12" x14ac:dyDescent="0.25">
      <c r="B297" s="20">
        <v>295</v>
      </c>
      <c r="C297" s="32">
        <v>35830</v>
      </c>
      <c r="D297" s="19" t="s">
        <v>19</v>
      </c>
      <c r="E297" s="19" t="s">
        <v>54</v>
      </c>
      <c r="F297" s="19" t="s">
        <v>55</v>
      </c>
      <c r="G297" s="19" t="s">
        <v>40</v>
      </c>
      <c r="H297" s="19" t="s">
        <v>51</v>
      </c>
      <c r="I297" s="19">
        <v>9</v>
      </c>
      <c r="J297" s="19">
        <v>50</v>
      </c>
      <c r="K297" s="19">
        <f t="shared" si="4"/>
        <v>450</v>
      </c>
      <c r="L297" s="21" t="s">
        <v>48</v>
      </c>
    </row>
    <row r="298" spans="2:12" x14ac:dyDescent="0.25">
      <c r="B298" s="20">
        <v>296</v>
      </c>
      <c r="C298" s="32">
        <v>35830</v>
      </c>
      <c r="D298" s="19" t="s">
        <v>35</v>
      </c>
      <c r="E298" s="19" t="s">
        <v>54</v>
      </c>
      <c r="F298" s="19" t="s">
        <v>55</v>
      </c>
      <c r="G298" s="19" t="s">
        <v>37</v>
      </c>
      <c r="H298" s="19" t="s">
        <v>50</v>
      </c>
      <c r="I298" s="19">
        <v>21</v>
      </c>
      <c r="J298" s="19">
        <v>10</v>
      </c>
      <c r="K298" s="19">
        <f t="shared" si="4"/>
        <v>210</v>
      </c>
      <c r="L298" s="21" t="s">
        <v>48</v>
      </c>
    </row>
    <row r="299" spans="2:12" x14ac:dyDescent="0.25">
      <c r="B299" s="20">
        <v>297</v>
      </c>
      <c r="C299" s="32">
        <v>35830</v>
      </c>
      <c r="D299" s="19" t="s">
        <v>29</v>
      </c>
      <c r="E299" s="19" t="s">
        <v>54</v>
      </c>
      <c r="F299" s="19" t="s">
        <v>55</v>
      </c>
      <c r="G299" s="19" t="s">
        <v>30</v>
      </c>
      <c r="H299" s="19" t="s">
        <v>64</v>
      </c>
      <c r="I299" s="19">
        <v>12.5</v>
      </c>
      <c r="J299" s="19">
        <v>20</v>
      </c>
      <c r="K299" s="19">
        <f t="shared" si="4"/>
        <v>250</v>
      </c>
      <c r="L299" s="21" t="s">
        <v>48</v>
      </c>
    </row>
    <row r="300" spans="2:12" x14ac:dyDescent="0.25">
      <c r="B300" s="20">
        <v>298</v>
      </c>
      <c r="C300" s="32">
        <v>35831</v>
      </c>
      <c r="D300" s="19" t="s">
        <v>19</v>
      </c>
      <c r="E300" s="19" t="s">
        <v>45</v>
      </c>
      <c r="F300" s="19" t="s">
        <v>63</v>
      </c>
      <c r="G300" s="19" t="s">
        <v>40</v>
      </c>
      <c r="H300" s="19" t="s">
        <v>51</v>
      </c>
      <c r="I300" s="19">
        <v>24</v>
      </c>
      <c r="J300" s="19">
        <v>10</v>
      </c>
      <c r="K300" s="19">
        <f t="shared" si="4"/>
        <v>240</v>
      </c>
      <c r="L300" s="21" t="s">
        <v>24</v>
      </c>
    </row>
    <row r="301" spans="2:12" x14ac:dyDescent="0.25">
      <c r="B301" s="20">
        <v>299</v>
      </c>
      <c r="C301" s="32">
        <v>35831</v>
      </c>
      <c r="D301" s="19" t="s">
        <v>29</v>
      </c>
      <c r="E301" s="19" t="s">
        <v>45</v>
      </c>
      <c r="F301" s="19" t="s">
        <v>63</v>
      </c>
      <c r="G301" s="19" t="s">
        <v>22</v>
      </c>
      <c r="H301" s="19" t="s">
        <v>23</v>
      </c>
      <c r="I301" s="19">
        <v>21.05</v>
      </c>
      <c r="J301" s="19">
        <v>21</v>
      </c>
      <c r="K301" s="19">
        <f t="shared" si="4"/>
        <v>442.05</v>
      </c>
      <c r="L301" s="21" t="s">
        <v>24</v>
      </c>
    </row>
    <row r="302" spans="2:12" x14ac:dyDescent="0.25">
      <c r="B302" s="20">
        <v>300</v>
      </c>
      <c r="C302" s="32">
        <v>35831</v>
      </c>
      <c r="D302" s="19" t="s">
        <v>32</v>
      </c>
      <c r="E302" s="19" t="s">
        <v>45</v>
      </c>
      <c r="F302" s="19" t="s">
        <v>63</v>
      </c>
      <c r="G302" s="19" t="s">
        <v>22</v>
      </c>
      <c r="H302" s="19" t="s">
        <v>58</v>
      </c>
      <c r="I302" s="19">
        <v>33.25</v>
      </c>
      <c r="J302" s="19">
        <v>15</v>
      </c>
      <c r="K302" s="19">
        <f t="shared" si="4"/>
        <v>498.75</v>
      </c>
      <c r="L302" s="21" t="s">
        <v>24</v>
      </c>
    </row>
    <row r="303" spans="2:12" x14ac:dyDescent="0.25">
      <c r="B303" s="20">
        <v>301</v>
      </c>
      <c r="C303" s="32">
        <v>35831</v>
      </c>
      <c r="D303" s="19" t="s">
        <v>32</v>
      </c>
      <c r="E303" s="19" t="s">
        <v>45</v>
      </c>
      <c r="F303" s="19" t="s">
        <v>63</v>
      </c>
      <c r="G303" s="19" t="s">
        <v>30</v>
      </c>
      <c r="H303" s="19" t="s">
        <v>89</v>
      </c>
      <c r="I303" s="19">
        <v>49.3</v>
      </c>
      <c r="J303" s="19">
        <v>20</v>
      </c>
      <c r="K303" s="19">
        <f t="shared" si="4"/>
        <v>986</v>
      </c>
      <c r="L303" s="21" t="s">
        <v>24</v>
      </c>
    </row>
    <row r="304" spans="2:12" x14ac:dyDescent="0.25">
      <c r="B304" s="20">
        <v>302</v>
      </c>
      <c r="C304" s="32">
        <v>35832</v>
      </c>
      <c r="D304" s="19" t="s">
        <v>19</v>
      </c>
      <c r="E304" s="19" t="s">
        <v>45</v>
      </c>
      <c r="F304" s="19" t="s">
        <v>63</v>
      </c>
      <c r="G304" s="19" t="s">
        <v>22</v>
      </c>
      <c r="H304" s="19" t="s">
        <v>58</v>
      </c>
      <c r="I304" s="19">
        <v>31</v>
      </c>
      <c r="J304" s="19">
        <v>10</v>
      </c>
      <c r="K304" s="19">
        <f t="shared" si="4"/>
        <v>310</v>
      </c>
      <c r="L304" s="21" t="s">
        <v>24</v>
      </c>
    </row>
    <row r="305" spans="2:12" x14ac:dyDescent="0.25">
      <c r="B305" s="20">
        <v>303</v>
      </c>
      <c r="C305" s="32">
        <v>35835</v>
      </c>
      <c r="D305" s="19" t="s">
        <v>35</v>
      </c>
      <c r="E305" s="19" t="s">
        <v>25</v>
      </c>
      <c r="F305" s="19" t="s">
        <v>26</v>
      </c>
      <c r="G305" s="19" t="s">
        <v>27</v>
      </c>
      <c r="H305" s="19" t="s">
        <v>28</v>
      </c>
      <c r="I305" s="19">
        <v>62.5</v>
      </c>
      <c r="J305" s="19">
        <v>25</v>
      </c>
      <c r="K305" s="19">
        <f t="shared" si="4"/>
        <v>1562.5</v>
      </c>
      <c r="L305" s="21" t="s">
        <v>48</v>
      </c>
    </row>
    <row r="306" spans="2:12" x14ac:dyDescent="0.25">
      <c r="B306" s="20">
        <v>304</v>
      </c>
      <c r="C306" s="32">
        <v>35835</v>
      </c>
      <c r="D306" s="19" t="s">
        <v>29</v>
      </c>
      <c r="E306" s="19" t="s">
        <v>25</v>
      </c>
      <c r="F306" s="19" t="s">
        <v>26</v>
      </c>
      <c r="G306" s="19" t="s">
        <v>30</v>
      </c>
      <c r="H306" s="19" t="s">
        <v>53</v>
      </c>
      <c r="I306" s="19">
        <v>17.45</v>
      </c>
      <c r="J306" s="19">
        <v>30</v>
      </c>
      <c r="K306" s="19">
        <f t="shared" si="4"/>
        <v>523.5</v>
      </c>
      <c r="L306" s="21" t="s">
        <v>48</v>
      </c>
    </row>
    <row r="307" spans="2:12" x14ac:dyDescent="0.25">
      <c r="B307" s="20">
        <v>305</v>
      </c>
      <c r="C307" s="32">
        <v>35837</v>
      </c>
      <c r="D307" s="19" t="s">
        <v>32</v>
      </c>
      <c r="E307" s="19" t="s">
        <v>20</v>
      </c>
      <c r="F307" s="19" t="s">
        <v>33</v>
      </c>
      <c r="G307" s="19" t="s">
        <v>27</v>
      </c>
      <c r="H307" s="19" t="s">
        <v>28</v>
      </c>
      <c r="I307" s="19">
        <v>15</v>
      </c>
      <c r="J307" s="19">
        <v>10</v>
      </c>
      <c r="K307" s="19">
        <f t="shared" si="4"/>
        <v>150</v>
      </c>
      <c r="L307" s="21" t="s">
        <v>48</v>
      </c>
    </row>
    <row r="308" spans="2:12" x14ac:dyDescent="0.25">
      <c r="B308" s="20">
        <v>306</v>
      </c>
      <c r="C308" s="32">
        <v>35839</v>
      </c>
      <c r="D308" s="19" t="s">
        <v>32</v>
      </c>
      <c r="E308" s="19" t="s">
        <v>25</v>
      </c>
      <c r="F308" s="19" t="s">
        <v>26</v>
      </c>
      <c r="G308" s="19" t="s">
        <v>22</v>
      </c>
      <c r="H308" s="19" t="s">
        <v>42</v>
      </c>
      <c r="I308" s="19">
        <v>13</v>
      </c>
      <c r="J308" s="19">
        <v>40</v>
      </c>
      <c r="K308" s="19">
        <f t="shared" si="4"/>
        <v>520</v>
      </c>
      <c r="L308" s="21" t="s">
        <v>48</v>
      </c>
    </row>
    <row r="309" spans="2:12" x14ac:dyDescent="0.25">
      <c r="B309" s="20">
        <v>307</v>
      </c>
      <c r="C309" s="32">
        <v>35839</v>
      </c>
      <c r="D309" s="19" t="s">
        <v>19</v>
      </c>
      <c r="E309" s="19" t="s">
        <v>25</v>
      </c>
      <c r="F309" s="19" t="s">
        <v>26</v>
      </c>
      <c r="G309" s="19" t="s">
        <v>37</v>
      </c>
      <c r="H309" s="19" t="s">
        <v>38</v>
      </c>
      <c r="I309" s="19">
        <v>12.5</v>
      </c>
      <c r="J309" s="19">
        <v>35</v>
      </c>
      <c r="K309" s="19">
        <f t="shared" si="4"/>
        <v>437.5</v>
      </c>
      <c r="L309" s="21" t="s">
        <v>48</v>
      </c>
    </row>
    <row r="310" spans="2:12" x14ac:dyDescent="0.25">
      <c r="B310" s="20">
        <v>308</v>
      </c>
      <c r="C310" s="32">
        <v>35839</v>
      </c>
      <c r="D310" s="19" t="s">
        <v>35</v>
      </c>
      <c r="E310" s="19" t="s">
        <v>25</v>
      </c>
      <c r="F310" s="19" t="s">
        <v>26</v>
      </c>
      <c r="G310" s="19" t="s">
        <v>22</v>
      </c>
      <c r="H310" s="19" t="s">
        <v>58</v>
      </c>
      <c r="I310" s="19">
        <v>31</v>
      </c>
      <c r="J310" s="19">
        <v>70</v>
      </c>
      <c r="K310" s="19">
        <f t="shared" si="4"/>
        <v>2170</v>
      </c>
      <c r="L310" s="21" t="s">
        <v>48</v>
      </c>
    </row>
    <row r="311" spans="2:12" x14ac:dyDescent="0.25">
      <c r="B311" s="20">
        <v>309</v>
      </c>
      <c r="C311" s="32">
        <v>35839</v>
      </c>
      <c r="D311" s="19" t="s">
        <v>29</v>
      </c>
      <c r="E311" s="19" t="s">
        <v>45</v>
      </c>
      <c r="F311" s="19" t="s">
        <v>75</v>
      </c>
      <c r="G311" s="19" t="s">
        <v>30</v>
      </c>
      <c r="H311" s="19" t="s">
        <v>70</v>
      </c>
      <c r="I311" s="19">
        <v>14</v>
      </c>
      <c r="J311" s="19">
        <v>5</v>
      </c>
      <c r="K311" s="19">
        <f t="shared" si="4"/>
        <v>70</v>
      </c>
      <c r="L311" s="21" t="s">
        <v>24</v>
      </c>
    </row>
    <row r="312" spans="2:12" x14ac:dyDescent="0.25">
      <c r="B312" s="20">
        <v>310</v>
      </c>
      <c r="C312" s="32">
        <v>35842</v>
      </c>
      <c r="D312" s="19" t="s">
        <v>29</v>
      </c>
      <c r="E312" s="19" t="s">
        <v>45</v>
      </c>
      <c r="F312" s="19" t="s">
        <v>63</v>
      </c>
      <c r="G312" s="19" t="s">
        <v>27</v>
      </c>
      <c r="H312" s="19" t="s">
        <v>83</v>
      </c>
      <c r="I312" s="19">
        <v>19</v>
      </c>
      <c r="J312" s="19">
        <v>20</v>
      </c>
      <c r="K312" s="19">
        <f t="shared" si="4"/>
        <v>380</v>
      </c>
      <c r="L312" s="21" t="s">
        <v>24</v>
      </c>
    </row>
    <row r="313" spans="2:12" x14ac:dyDescent="0.25">
      <c r="B313" s="20">
        <v>311</v>
      </c>
      <c r="C313" s="32">
        <v>35842</v>
      </c>
      <c r="D313" s="19" t="s">
        <v>32</v>
      </c>
      <c r="E313" s="19" t="s">
        <v>45</v>
      </c>
      <c r="F313" s="19" t="s">
        <v>63</v>
      </c>
      <c r="G313" s="19" t="s">
        <v>30</v>
      </c>
      <c r="H313" s="19" t="s">
        <v>64</v>
      </c>
      <c r="I313" s="19">
        <v>12.5</v>
      </c>
      <c r="J313" s="19">
        <v>18</v>
      </c>
      <c r="K313" s="19">
        <f t="shared" si="4"/>
        <v>225</v>
      </c>
      <c r="L313" s="21" t="s">
        <v>24</v>
      </c>
    </row>
    <row r="314" spans="2:12" x14ac:dyDescent="0.25">
      <c r="B314" s="20">
        <v>312</v>
      </c>
      <c r="C314" s="32">
        <v>35846</v>
      </c>
      <c r="D314" s="19" t="s">
        <v>29</v>
      </c>
      <c r="E314" s="19" t="s">
        <v>20</v>
      </c>
      <c r="F314" s="19" t="s">
        <v>21</v>
      </c>
      <c r="G314" s="19" t="s">
        <v>37</v>
      </c>
      <c r="H314" s="19" t="s">
        <v>50</v>
      </c>
      <c r="I314" s="19">
        <v>6</v>
      </c>
      <c r="J314" s="19">
        <v>5</v>
      </c>
      <c r="K314" s="19">
        <f t="shared" si="4"/>
        <v>30</v>
      </c>
      <c r="L314" s="21" t="s">
        <v>24</v>
      </c>
    </row>
    <row r="315" spans="2:12" x14ac:dyDescent="0.25">
      <c r="B315" s="20">
        <v>313</v>
      </c>
      <c r="C315" s="32">
        <v>35846</v>
      </c>
      <c r="D315" s="19" t="s">
        <v>35</v>
      </c>
      <c r="E315" s="19" t="s">
        <v>25</v>
      </c>
      <c r="F315" s="19" t="s">
        <v>39</v>
      </c>
      <c r="G315" s="19" t="s">
        <v>27</v>
      </c>
      <c r="H315" s="19" t="s">
        <v>28</v>
      </c>
      <c r="I315" s="19">
        <v>15</v>
      </c>
      <c r="J315" s="19">
        <v>3</v>
      </c>
      <c r="K315" s="19">
        <f t="shared" si="4"/>
        <v>45</v>
      </c>
      <c r="L315" s="21" t="s">
        <v>24</v>
      </c>
    </row>
    <row r="316" spans="2:12" x14ac:dyDescent="0.25">
      <c r="B316" s="20">
        <v>314</v>
      </c>
      <c r="C316" s="32">
        <v>35850</v>
      </c>
      <c r="D316" s="19" t="s">
        <v>29</v>
      </c>
      <c r="E316" s="19" t="s">
        <v>25</v>
      </c>
      <c r="F316" s="19" t="s">
        <v>39</v>
      </c>
      <c r="G316" s="19" t="s">
        <v>27</v>
      </c>
      <c r="H316" s="19" t="s">
        <v>93</v>
      </c>
      <c r="I316" s="19">
        <v>18</v>
      </c>
      <c r="J316" s="19">
        <v>20</v>
      </c>
      <c r="K316" s="19">
        <f t="shared" si="4"/>
        <v>360</v>
      </c>
      <c r="L316" s="21" t="s">
        <v>24</v>
      </c>
    </row>
    <row r="317" spans="2:12" x14ac:dyDescent="0.25">
      <c r="B317" s="20">
        <v>315</v>
      </c>
      <c r="C317" s="32">
        <v>35850</v>
      </c>
      <c r="D317" s="19" t="s">
        <v>35</v>
      </c>
      <c r="E317" s="19" t="s">
        <v>25</v>
      </c>
      <c r="F317" s="19" t="s">
        <v>26</v>
      </c>
      <c r="G317" s="19" t="s">
        <v>22</v>
      </c>
      <c r="H317" s="19" t="s">
        <v>23</v>
      </c>
      <c r="I317" s="19">
        <v>21.05</v>
      </c>
      <c r="J317" s="19">
        <v>21</v>
      </c>
      <c r="K317" s="19">
        <f t="shared" si="4"/>
        <v>442.05</v>
      </c>
      <c r="L317" s="21" t="s">
        <v>24</v>
      </c>
    </row>
    <row r="318" spans="2:12" x14ac:dyDescent="0.25">
      <c r="B318" s="20">
        <v>316</v>
      </c>
      <c r="C318" s="32">
        <v>35850</v>
      </c>
      <c r="D318" s="19" t="s">
        <v>32</v>
      </c>
      <c r="E318" s="19" t="s">
        <v>25</v>
      </c>
      <c r="F318" s="19" t="s">
        <v>26</v>
      </c>
      <c r="G318" s="19" t="s">
        <v>22</v>
      </c>
      <c r="H318" s="19" t="s">
        <v>58</v>
      </c>
      <c r="I318" s="19">
        <v>6</v>
      </c>
      <c r="J318" s="19">
        <v>40</v>
      </c>
      <c r="K318" s="19">
        <f t="shared" si="4"/>
        <v>240</v>
      </c>
      <c r="L318" s="21" t="s">
        <v>24</v>
      </c>
    </row>
    <row r="319" spans="2:12" x14ac:dyDescent="0.25">
      <c r="B319" s="20">
        <v>317</v>
      </c>
      <c r="C319" s="32">
        <v>35850</v>
      </c>
      <c r="D319" s="19" t="s">
        <v>32</v>
      </c>
      <c r="E319" s="19" t="s">
        <v>25</v>
      </c>
      <c r="F319" s="19" t="s">
        <v>26</v>
      </c>
      <c r="G319" s="19" t="s">
        <v>30</v>
      </c>
      <c r="H319" s="19" t="s">
        <v>64</v>
      </c>
      <c r="I319" s="19">
        <v>12.5</v>
      </c>
      <c r="J319" s="19">
        <v>20</v>
      </c>
      <c r="K319" s="19">
        <f t="shared" si="4"/>
        <v>250</v>
      </c>
      <c r="L319" s="21" t="s">
        <v>24</v>
      </c>
    </row>
    <row r="320" spans="2:12" x14ac:dyDescent="0.25">
      <c r="B320" s="20">
        <v>318</v>
      </c>
      <c r="C320" s="32">
        <v>35852</v>
      </c>
      <c r="D320" s="19" t="s">
        <v>19</v>
      </c>
      <c r="E320" s="19" t="s">
        <v>25</v>
      </c>
      <c r="F320" s="19" t="s">
        <v>59</v>
      </c>
      <c r="G320" s="19" t="s">
        <v>22</v>
      </c>
      <c r="H320" s="19" t="s">
        <v>69</v>
      </c>
      <c r="I320" s="19">
        <v>22</v>
      </c>
      <c r="J320" s="19">
        <v>30</v>
      </c>
      <c r="K320" s="19">
        <f t="shared" si="4"/>
        <v>660</v>
      </c>
      <c r="L320" s="21" t="s">
        <v>48</v>
      </c>
    </row>
    <row r="321" spans="2:12" x14ac:dyDescent="0.25">
      <c r="B321" s="20">
        <v>319</v>
      </c>
      <c r="C321" s="32">
        <v>35852</v>
      </c>
      <c r="D321" s="19" t="s">
        <v>19</v>
      </c>
      <c r="E321" s="19" t="s">
        <v>25</v>
      </c>
      <c r="F321" s="19" t="s">
        <v>59</v>
      </c>
      <c r="G321" s="19" t="s">
        <v>37</v>
      </c>
      <c r="H321" s="19" t="s">
        <v>79</v>
      </c>
      <c r="I321" s="19">
        <v>2.5</v>
      </c>
      <c r="J321" s="19">
        <v>40</v>
      </c>
      <c r="K321" s="19">
        <f t="shared" si="4"/>
        <v>100</v>
      </c>
      <c r="L321" s="21" t="s">
        <v>48</v>
      </c>
    </row>
    <row r="322" spans="2:12" x14ac:dyDescent="0.25">
      <c r="B322" s="20">
        <v>320</v>
      </c>
      <c r="C322" s="32">
        <v>35852</v>
      </c>
      <c r="D322" s="19" t="s">
        <v>35</v>
      </c>
      <c r="E322" s="19" t="s">
        <v>25</v>
      </c>
      <c r="F322" s="19" t="s">
        <v>59</v>
      </c>
      <c r="G322" s="19" t="s">
        <v>22</v>
      </c>
      <c r="H322" s="19" t="s">
        <v>58</v>
      </c>
      <c r="I322" s="19">
        <v>13.25</v>
      </c>
      <c r="J322" s="19">
        <v>15</v>
      </c>
      <c r="K322" s="19">
        <f t="shared" si="4"/>
        <v>198.75</v>
      </c>
      <c r="L322" s="21" t="s">
        <v>48</v>
      </c>
    </row>
    <row r="323" spans="2:12" x14ac:dyDescent="0.25">
      <c r="B323" s="20">
        <v>321</v>
      </c>
      <c r="C323" s="32">
        <v>35852</v>
      </c>
      <c r="D323" s="19" t="s">
        <v>32</v>
      </c>
      <c r="E323" s="19" t="s">
        <v>45</v>
      </c>
      <c r="F323" s="19" t="s">
        <v>63</v>
      </c>
      <c r="G323" s="19" t="s">
        <v>27</v>
      </c>
      <c r="H323" s="19" t="s">
        <v>95</v>
      </c>
      <c r="I323" s="19">
        <v>14</v>
      </c>
      <c r="J323" s="19">
        <v>15</v>
      </c>
      <c r="K323" s="19">
        <f t="shared" si="4"/>
        <v>210</v>
      </c>
      <c r="L323" s="21" t="s">
        <v>48</v>
      </c>
    </row>
    <row r="324" spans="2:12" x14ac:dyDescent="0.25">
      <c r="B324" s="20">
        <v>322</v>
      </c>
      <c r="C324" s="32">
        <v>35852</v>
      </c>
      <c r="D324" s="19" t="s">
        <v>19</v>
      </c>
      <c r="E324" s="19" t="s">
        <v>45</v>
      </c>
      <c r="F324" s="19" t="s">
        <v>63</v>
      </c>
      <c r="G324" s="19" t="s">
        <v>27</v>
      </c>
      <c r="H324" s="19" t="s">
        <v>93</v>
      </c>
      <c r="I324" s="19">
        <v>18</v>
      </c>
      <c r="J324" s="19">
        <v>10</v>
      </c>
      <c r="K324" s="19">
        <f t="shared" ref="K324:K387" si="5">I324*J324</f>
        <v>180</v>
      </c>
      <c r="L324" s="21" t="s">
        <v>48</v>
      </c>
    </row>
    <row r="325" spans="2:12" x14ac:dyDescent="0.25">
      <c r="B325" s="20">
        <v>323</v>
      </c>
      <c r="C325" s="32">
        <v>35852</v>
      </c>
      <c r="D325" s="19" t="s">
        <v>32</v>
      </c>
      <c r="E325" s="19" t="s">
        <v>45</v>
      </c>
      <c r="F325" s="19" t="s">
        <v>63</v>
      </c>
      <c r="G325" s="19" t="s">
        <v>40</v>
      </c>
      <c r="H325" s="19" t="s">
        <v>86</v>
      </c>
      <c r="I325" s="19">
        <v>39</v>
      </c>
      <c r="J325" s="19">
        <v>12</v>
      </c>
      <c r="K325" s="19">
        <f t="shared" si="5"/>
        <v>468</v>
      </c>
      <c r="L325" s="21" t="s">
        <v>48</v>
      </c>
    </row>
    <row r="326" spans="2:12" x14ac:dyDescent="0.25">
      <c r="B326" s="20">
        <v>324</v>
      </c>
      <c r="C326" s="32">
        <v>35853</v>
      </c>
      <c r="D326" s="19" t="s">
        <v>29</v>
      </c>
      <c r="E326" s="19" t="s">
        <v>20</v>
      </c>
      <c r="F326" s="19" t="s">
        <v>33</v>
      </c>
      <c r="G326" s="19" t="s">
        <v>37</v>
      </c>
      <c r="H326" s="19" t="s">
        <v>50</v>
      </c>
      <c r="I326" s="19">
        <v>19.5</v>
      </c>
      <c r="J326" s="19">
        <v>80</v>
      </c>
      <c r="K326" s="19">
        <f t="shared" si="5"/>
        <v>1560</v>
      </c>
      <c r="L326" s="21" t="s">
        <v>24</v>
      </c>
    </row>
    <row r="327" spans="2:12" x14ac:dyDescent="0.25">
      <c r="B327" s="20">
        <v>325</v>
      </c>
      <c r="C327" s="32">
        <v>35853</v>
      </c>
      <c r="D327" s="19" t="s">
        <v>29</v>
      </c>
      <c r="E327" s="19" t="s">
        <v>20</v>
      </c>
      <c r="F327" s="19" t="s">
        <v>21</v>
      </c>
      <c r="G327" s="19" t="s">
        <v>37</v>
      </c>
      <c r="H327" s="19" t="s">
        <v>88</v>
      </c>
      <c r="I327" s="19">
        <v>32</v>
      </c>
      <c r="J327" s="19">
        <v>6</v>
      </c>
      <c r="K327" s="19">
        <f t="shared" si="5"/>
        <v>192</v>
      </c>
      <c r="L327" s="21" t="s">
        <v>24</v>
      </c>
    </row>
    <row r="328" spans="2:12" x14ac:dyDescent="0.25">
      <c r="B328" s="20">
        <v>326</v>
      </c>
      <c r="C328" s="32">
        <v>35853</v>
      </c>
      <c r="D328" s="19" t="s">
        <v>29</v>
      </c>
      <c r="E328" s="19" t="s">
        <v>20</v>
      </c>
      <c r="F328" s="19" t="s">
        <v>21</v>
      </c>
      <c r="G328" s="19" t="s">
        <v>30</v>
      </c>
      <c r="H328" s="19" t="s">
        <v>53</v>
      </c>
      <c r="I328" s="19">
        <v>17.45</v>
      </c>
      <c r="J328" s="19">
        <v>6</v>
      </c>
      <c r="K328" s="19">
        <f t="shared" si="5"/>
        <v>104.69999999999999</v>
      </c>
      <c r="L328" s="21" t="s">
        <v>24</v>
      </c>
    </row>
    <row r="329" spans="2:12" x14ac:dyDescent="0.25">
      <c r="B329" s="20">
        <v>327</v>
      </c>
      <c r="C329" s="32">
        <v>35853</v>
      </c>
      <c r="D329" s="19" t="s">
        <v>32</v>
      </c>
      <c r="E329" s="19" t="s">
        <v>25</v>
      </c>
      <c r="F329" s="19" t="s">
        <v>59</v>
      </c>
      <c r="G329" s="19" t="s">
        <v>37</v>
      </c>
      <c r="H329" s="19" t="s">
        <v>74</v>
      </c>
      <c r="I329" s="19">
        <v>21.5</v>
      </c>
      <c r="J329" s="19">
        <v>25</v>
      </c>
      <c r="K329" s="19">
        <f t="shared" si="5"/>
        <v>537.5</v>
      </c>
      <c r="L329" s="21" t="s">
        <v>48</v>
      </c>
    </row>
    <row r="330" spans="2:12" x14ac:dyDescent="0.25">
      <c r="B330" s="20">
        <v>328</v>
      </c>
      <c r="C330" s="32">
        <v>35856</v>
      </c>
      <c r="D330" s="19" t="s">
        <v>19</v>
      </c>
      <c r="E330" s="19" t="s">
        <v>45</v>
      </c>
      <c r="F330" s="19" t="s">
        <v>46</v>
      </c>
      <c r="G330" s="19" t="s">
        <v>37</v>
      </c>
      <c r="H330" s="19" t="s">
        <v>72</v>
      </c>
      <c r="I330" s="19">
        <v>34</v>
      </c>
      <c r="J330" s="19">
        <v>10</v>
      </c>
      <c r="K330" s="19">
        <f t="shared" si="5"/>
        <v>340</v>
      </c>
      <c r="L330" s="21" t="s">
        <v>24</v>
      </c>
    </row>
    <row r="331" spans="2:12" x14ac:dyDescent="0.25">
      <c r="B331" s="20">
        <v>329</v>
      </c>
      <c r="C331" s="32">
        <v>35856</v>
      </c>
      <c r="D331" s="19" t="s">
        <v>35</v>
      </c>
      <c r="E331" s="19" t="s">
        <v>45</v>
      </c>
      <c r="F331" s="19" t="s">
        <v>46</v>
      </c>
      <c r="G331" s="19" t="s">
        <v>27</v>
      </c>
      <c r="H331" s="19" t="s">
        <v>28</v>
      </c>
      <c r="I331" s="19">
        <v>25.89</v>
      </c>
      <c r="J331" s="19">
        <v>1</v>
      </c>
      <c r="K331" s="19">
        <f t="shared" si="5"/>
        <v>25.89</v>
      </c>
      <c r="L331" s="21" t="s">
        <v>24</v>
      </c>
    </row>
    <row r="332" spans="2:12" x14ac:dyDescent="0.25">
      <c r="B332" s="20">
        <v>330</v>
      </c>
      <c r="C332" s="32">
        <v>35857</v>
      </c>
      <c r="D332" s="19" t="s">
        <v>32</v>
      </c>
      <c r="E332" s="19" t="s">
        <v>25</v>
      </c>
      <c r="F332" s="19" t="s">
        <v>26</v>
      </c>
      <c r="G332" s="19" t="s">
        <v>27</v>
      </c>
      <c r="H332" s="19" t="s">
        <v>47</v>
      </c>
      <c r="I332" s="19">
        <v>4.5</v>
      </c>
      <c r="J332" s="19">
        <v>35</v>
      </c>
      <c r="K332" s="19">
        <f t="shared" si="5"/>
        <v>157.5</v>
      </c>
      <c r="L332" s="21" t="s">
        <v>24</v>
      </c>
    </row>
    <row r="333" spans="2:12" x14ac:dyDescent="0.25">
      <c r="B333" s="20">
        <v>331</v>
      </c>
      <c r="C333" s="32">
        <v>35857</v>
      </c>
      <c r="D333" s="19" t="s">
        <v>19</v>
      </c>
      <c r="E333" s="19" t="s">
        <v>25</v>
      </c>
      <c r="F333" s="19" t="s">
        <v>26</v>
      </c>
      <c r="G333" s="19" t="s">
        <v>40</v>
      </c>
      <c r="H333" s="19" t="s">
        <v>86</v>
      </c>
      <c r="I333" s="19">
        <v>39</v>
      </c>
      <c r="J333" s="19">
        <v>15</v>
      </c>
      <c r="K333" s="19">
        <f t="shared" si="5"/>
        <v>585</v>
      </c>
      <c r="L333" s="21" t="s">
        <v>24</v>
      </c>
    </row>
    <row r="334" spans="2:12" x14ac:dyDescent="0.25">
      <c r="B334" s="20">
        <v>332</v>
      </c>
      <c r="C334" s="32">
        <v>35857</v>
      </c>
      <c r="D334" s="19" t="s">
        <v>19</v>
      </c>
      <c r="E334" s="19" t="s">
        <v>54</v>
      </c>
      <c r="F334" s="19" t="s">
        <v>71</v>
      </c>
      <c r="G334" s="19" t="s">
        <v>30</v>
      </c>
      <c r="H334" s="19" t="s">
        <v>31</v>
      </c>
      <c r="I334" s="19">
        <v>16.25</v>
      </c>
      <c r="J334" s="19">
        <v>24</v>
      </c>
      <c r="K334" s="19">
        <f t="shared" si="5"/>
        <v>390</v>
      </c>
      <c r="L334" s="21" t="s">
        <v>24</v>
      </c>
    </row>
    <row r="335" spans="2:12" x14ac:dyDescent="0.25">
      <c r="B335" s="20">
        <v>333</v>
      </c>
      <c r="C335" s="32">
        <v>35858</v>
      </c>
      <c r="D335" s="19" t="s">
        <v>29</v>
      </c>
      <c r="E335" s="19" t="s">
        <v>25</v>
      </c>
      <c r="F335" s="19" t="s">
        <v>26</v>
      </c>
      <c r="G335" s="19" t="s">
        <v>37</v>
      </c>
      <c r="H335" s="19" t="s">
        <v>50</v>
      </c>
      <c r="I335" s="19">
        <v>7</v>
      </c>
      <c r="J335" s="19">
        <v>12</v>
      </c>
      <c r="K335" s="19">
        <f t="shared" si="5"/>
        <v>84</v>
      </c>
      <c r="L335" s="21" t="s">
        <v>48</v>
      </c>
    </row>
    <row r="336" spans="2:12" x14ac:dyDescent="0.25">
      <c r="B336" s="20">
        <v>334</v>
      </c>
      <c r="C336" s="32">
        <v>35858</v>
      </c>
      <c r="D336" s="19" t="s">
        <v>29</v>
      </c>
      <c r="E336" s="19" t="s">
        <v>25</v>
      </c>
      <c r="F336" s="19" t="s">
        <v>26</v>
      </c>
      <c r="G336" s="19" t="s">
        <v>40</v>
      </c>
      <c r="H336" s="19" t="s">
        <v>51</v>
      </c>
      <c r="I336" s="19">
        <v>19</v>
      </c>
      <c r="J336" s="19">
        <v>25</v>
      </c>
      <c r="K336" s="19">
        <f t="shared" si="5"/>
        <v>475</v>
      </c>
      <c r="L336" s="21" t="s">
        <v>48</v>
      </c>
    </row>
    <row r="337" spans="2:12" x14ac:dyDescent="0.25">
      <c r="B337" s="20">
        <v>335</v>
      </c>
      <c r="C337" s="32">
        <v>35859</v>
      </c>
      <c r="D337" s="19" t="s">
        <v>19</v>
      </c>
      <c r="E337" s="19" t="s">
        <v>45</v>
      </c>
      <c r="F337" s="19" t="s">
        <v>75</v>
      </c>
      <c r="G337" s="19" t="s">
        <v>27</v>
      </c>
      <c r="H337" s="19" t="s">
        <v>67</v>
      </c>
      <c r="I337" s="19">
        <v>18</v>
      </c>
      <c r="J337" s="19">
        <v>5</v>
      </c>
      <c r="K337" s="19">
        <f t="shared" si="5"/>
        <v>90</v>
      </c>
      <c r="L337" s="21" t="s">
        <v>48</v>
      </c>
    </row>
    <row r="338" spans="2:12" x14ac:dyDescent="0.25">
      <c r="B338" s="20">
        <v>336</v>
      </c>
      <c r="C338" s="32">
        <v>35859</v>
      </c>
      <c r="D338" s="19" t="s">
        <v>19</v>
      </c>
      <c r="E338" s="19" t="s">
        <v>45</v>
      </c>
      <c r="F338" s="19" t="s">
        <v>75</v>
      </c>
      <c r="G338" s="19" t="s">
        <v>30</v>
      </c>
      <c r="H338" s="19" t="s">
        <v>85</v>
      </c>
      <c r="I338" s="19">
        <v>9.5</v>
      </c>
      <c r="J338" s="19">
        <v>5</v>
      </c>
      <c r="K338" s="19">
        <f t="shared" si="5"/>
        <v>47.5</v>
      </c>
      <c r="L338" s="21" t="s">
        <v>48</v>
      </c>
    </row>
    <row r="339" spans="2:12" x14ac:dyDescent="0.25">
      <c r="B339" s="20">
        <v>337</v>
      </c>
      <c r="C339" s="32">
        <v>35860</v>
      </c>
      <c r="D339" s="19" t="s">
        <v>35</v>
      </c>
      <c r="E339" s="19" t="s">
        <v>54</v>
      </c>
      <c r="F339" s="19" t="s">
        <v>66</v>
      </c>
      <c r="G339" s="19" t="s">
        <v>40</v>
      </c>
      <c r="H339" s="19" t="s">
        <v>41</v>
      </c>
      <c r="I339" s="19">
        <v>32.799999999999997</v>
      </c>
      <c r="J339" s="19">
        <v>2</v>
      </c>
      <c r="K339" s="19">
        <f t="shared" si="5"/>
        <v>65.599999999999994</v>
      </c>
      <c r="L339" s="21" t="s">
        <v>24</v>
      </c>
    </row>
    <row r="340" spans="2:12" x14ac:dyDescent="0.25">
      <c r="B340" s="20">
        <v>338</v>
      </c>
      <c r="C340" s="32">
        <v>35860</v>
      </c>
      <c r="D340" s="19" t="s">
        <v>29</v>
      </c>
      <c r="E340" s="19" t="s">
        <v>54</v>
      </c>
      <c r="F340" s="19" t="s">
        <v>66</v>
      </c>
      <c r="G340" s="19" t="s">
        <v>22</v>
      </c>
      <c r="H340" s="19" t="s">
        <v>58</v>
      </c>
      <c r="I340" s="19">
        <v>28.5</v>
      </c>
      <c r="J340" s="19">
        <v>30</v>
      </c>
      <c r="K340" s="19">
        <f t="shared" si="5"/>
        <v>855</v>
      </c>
      <c r="L340" s="21" t="s">
        <v>24</v>
      </c>
    </row>
    <row r="341" spans="2:12" x14ac:dyDescent="0.25">
      <c r="B341" s="20">
        <v>339</v>
      </c>
      <c r="C341" s="32">
        <v>35863</v>
      </c>
      <c r="D341" s="19" t="s">
        <v>29</v>
      </c>
      <c r="E341" s="19" t="s">
        <v>25</v>
      </c>
      <c r="F341" s="19" t="s">
        <v>39</v>
      </c>
      <c r="G341" s="19" t="s">
        <v>27</v>
      </c>
      <c r="H341" s="19" t="s">
        <v>93</v>
      </c>
      <c r="I341" s="19">
        <v>18</v>
      </c>
      <c r="J341" s="19">
        <v>21</v>
      </c>
      <c r="K341" s="19">
        <f t="shared" si="5"/>
        <v>378</v>
      </c>
      <c r="L341" s="21" t="s">
        <v>24</v>
      </c>
    </row>
    <row r="342" spans="2:12" x14ac:dyDescent="0.25">
      <c r="B342" s="20">
        <v>340</v>
      </c>
      <c r="C342" s="32">
        <v>35863</v>
      </c>
      <c r="D342" s="19" t="s">
        <v>32</v>
      </c>
      <c r="E342" s="19" t="s">
        <v>25</v>
      </c>
      <c r="F342" s="19" t="s">
        <v>39</v>
      </c>
      <c r="G342" s="19" t="s">
        <v>30</v>
      </c>
      <c r="H342" s="19" t="s">
        <v>31</v>
      </c>
      <c r="I342" s="19">
        <v>9</v>
      </c>
      <c r="J342" s="19">
        <v>8</v>
      </c>
      <c r="K342" s="19">
        <f t="shared" si="5"/>
        <v>72</v>
      </c>
      <c r="L342" s="21" t="s">
        <v>24</v>
      </c>
    </row>
    <row r="343" spans="2:12" x14ac:dyDescent="0.25">
      <c r="B343" s="20">
        <v>341</v>
      </c>
      <c r="C343" s="32">
        <v>35863</v>
      </c>
      <c r="D343" s="19" t="s">
        <v>32</v>
      </c>
      <c r="E343" s="19" t="s">
        <v>25</v>
      </c>
      <c r="F343" s="19" t="s">
        <v>39</v>
      </c>
      <c r="G343" s="19" t="s">
        <v>40</v>
      </c>
      <c r="H343" s="19" t="s">
        <v>51</v>
      </c>
      <c r="I343" s="19">
        <v>62.5</v>
      </c>
      <c r="J343" s="19">
        <v>4</v>
      </c>
      <c r="K343" s="19">
        <f t="shared" si="5"/>
        <v>250</v>
      </c>
      <c r="L343" s="21" t="s">
        <v>24</v>
      </c>
    </row>
    <row r="344" spans="2:12" x14ac:dyDescent="0.25">
      <c r="B344" s="20">
        <v>342</v>
      </c>
      <c r="C344" s="32">
        <v>35864</v>
      </c>
      <c r="D344" s="19" t="s">
        <v>29</v>
      </c>
      <c r="E344" s="19" t="s">
        <v>20</v>
      </c>
      <c r="F344" s="19" t="s">
        <v>33</v>
      </c>
      <c r="G344" s="19" t="s">
        <v>27</v>
      </c>
      <c r="H344" s="19" t="s">
        <v>52</v>
      </c>
      <c r="I344" s="19">
        <v>14</v>
      </c>
      <c r="J344" s="19">
        <v>20</v>
      </c>
      <c r="K344" s="19">
        <f t="shared" si="5"/>
        <v>280</v>
      </c>
      <c r="L344" s="21" t="s">
        <v>24</v>
      </c>
    </row>
    <row r="345" spans="2:12" x14ac:dyDescent="0.25">
      <c r="B345" s="20">
        <v>343</v>
      </c>
      <c r="C345" s="32">
        <v>35864</v>
      </c>
      <c r="D345" s="19" t="s">
        <v>35</v>
      </c>
      <c r="E345" s="19" t="s">
        <v>20</v>
      </c>
      <c r="F345" s="19" t="s">
        <v>33</v>
      </c>
      <c r="G345" s="19" t="s">
        <v>37</v>
      </c>
      <c r="H345" s="19" t="s">
        <v>50</v>
      </c>
      <c r="I345" s="19">
        <v>45.6</v>
      </c>
      <c r="J345" s="19">
        <v>8</v>
      </c>
      <c r="K345" s="19">
        <f t="shared" si="5"/>
        <v>364.8</v>
      </c>
      <c r="L345" s="21" t="s">
        <v>24</v>
      </c>
    </row>
    <row r="346" spans="2:12" x14ac:dyDescent="0.25">
      <c r="B346" s="20">
        <v>344</v>
      </c>
      <c r="C346" s="32">
        <v>35865</v>
      </c>
      <c r="D346" s="19" t="s">
        <v>29</v>
      </c>
      <c r="E346" s="19" t="s">
        <v>54</v>
      </c>
      <c r="F346" s="19" t="s">
        <v>55</v>
      </c>
      <c r="G346" s="19" t="s">
        <v>22</v>
      </c>
      <c r="H346" s="19" t="s">
        <v>58</v>
      </c>
      <c r="I346" s="19">
        <v>21</v>
      </c>
      <c r="J346" s="19">
        <v>21</v>
      </c>
      <c r="K346" s="19">
        <f t="shared" si="5"/>
        <v>441</v>
      </c>
      <c r="L346" s="21" t="s">
        <v>24</v>
      </c>
    </row>
    <row r="347" spans="2:12" x14ac:dyDescent="0.25">
      <c r="B347" s="20">
        <v>345</v>
      </c>
      <c r="C347" s="32">
        <v>35865</v>
      </c>
      <c r="D347" s="19" t="s">
        <v>32</v>
      </c>
      <c r="E347" s="19" t="s">
        <v>54</v>
      </c>
      <c r="F347" s="19" t="s">
        <v>55</v>
      </c>
      <c r="G347" s="19" t="s">
        <v>22</v>
      </c>
      <c r="H347" s="19" t="s">
        <v>58</v>
      </c>
      <c r="I347" s="19">
        <v>6</v>
      </c>
      <c r="J347" s="19">
        <v>15</v>
      </c>
      <c r="K347" s="19">
        <f t="shared" si="5"/>
        <v>90</v>
      </c>
      <c r="L347" s="21" t="s">
        <v>24</v>
      </c>
    </row>
    <row r="348" spans="2:12" x14ac:dyDescent="0.25">
      <c r="B348" s="20">
        <v>346</v>
      </c>
      <c r="C348" s="32">
        <v>35865</v>
      </c>
      <c r="D348" s="19" t="s">
        <v>32</v>
      </c>
      <c r="E348" s="19" t="s">
        <v>54</v>
      </c>
      <c r="F348" s="19" t="s">
        <v>55</v>
      </c>
      <c r="G348" s="19" t="s">
        <v>40</v>
      </c>
      <c r="H348" s="19" t="s">
        <v>51</v>
      </c>
      <c r="I348" s="19">
        <v>12</v>
      </c>
      <c r="J348" s="19">
        <v>15</v>
      </c>
      <c r="K348" s="19">
        <f t="shared" si="5"/>
        <v>180</v>
      </c>
      <c r="L348" s="21" t="s">
        <v>24</v>
      </c>
    </row>
    <row r="349" spans="2:12" x14ac:dyDescent="0.25">
      <c r="B349" s="20">
        <v>347</v>
      </c>
      <c r="C349" s="32">
        <v>35867</v>
      </c>
      <c r="D349" s="19" t="s">
        <v>32</v>
      </c>
      <c r="E349" s="19" t="s">
        <v>45</v>
      </c>
      <c r="F349" s="19" t="s">
        <v>63</v>
      </c>
      <c r="G349" s="19" t="s">
        <v>40</v>
      </c>
      <c r="H349" s="19" t="s">
        <v>51</v>
      </c>
      <c r="I349" s="19">
        <v>24</v>
      </c>
      <c r="J349" s="19">
        <v>4</v>
      </c>
      <c r="K349" s="19">
        <f t="shared" si="5"/>
        <v>96</v>
      </c>
      <c r="L349" s="21" t="s">
        <v>24</v>
      </c>
    </row>
    <row r="350" spans="2:12" x14ac:dyDescent="0.25">
      <c r="B350" s="20">
        <v>348</v>
      </c>
      <c r="C350" s="32">
        <v>35867</v>
      </c>
      <c r="D350" s="19" t="s">
        <v>29</v>
      </c>
      <c r="E350" s="19" t="s">
        <v>45</v>
      </c>
      <c r="F350" s="19" t="s">
        <v>63</v>
      </c>
      <c r="G350" s="19" t="s">
        <v>30</v>
      </c>
      <c r="H350" s="19" t="s">
        <v>31</v>
      </c>
      <c r="I350" s="19">
        <v>53</v>
      </c>
      <c r="J350" s="19">
        <v>40</v>
      </c>
      <c r="K350" s="19">
        <f t="shared" si="5"/>
        <v>2120</v>
      </c>
      <c r="L350" s="21" t="s">
        <v>24</v>
      </c>
    </row>
    <row r="351" spans="2:12" x14ac:dyDescent="0.25">
      <c r="B351" s="20">
        <v>349</v>
      </c>
      <c r="C351" s="32">
        <v>35867</v>
      </c>
      <c r="D351" s="19" t="s">
        <v>32</v>
      </c>
      <c r="E351" s="19" t="s">
        <v>45</v>
      </c>
      <c r="F351" s="19" t="s">
        <v>63</v>
      </c>
      <c r="G351" s="19" t="s">
        <v>30</v>
      </c>
      <c r="H351" s="19" t="s">
        <v>31</v>
      </c>
      <c r="I351" s="19">
        <v>16.25</v>
      </c>
      <c r="J351" s="19">
        <v>9</v>
      </c>
      <c r="K351" s="19">
        <f t="shared" si="5"/>
        <v>146.25</v>
      </c>
      <c r="L351" s="21" t="s">
        <v>24</v>
      </c>
    </row>
    <row r="352" spans="2:12" x14ac:dyDescent="0.25">
      <c r="B352" s="20">
        <v>350</v>
      </c>
      <c r="C352" s="32">
        <v>35867</v>
      </c>
      <c r="D352" s="19" t="s">
        <v>35</v>
      </c>
      <c r="E352" s="19" t="s">
        <v>54</v>
      </c>
      <c r="F352" s="19" t="s">
        <v>55</v>
      </c>
      <c r="G352" s="19" t="s">
        <v>37</v>
      </c>
      <c r="H352" s="19" t="s">
        <v>82</v>
      </c>
      <c r="I352" s="19">
        <v>55</v>
      </c>
      <c r="J352" s="19">
        <v>4</v>
      </c>
      <c r="K352" s="19">
        <f t="shared" si="5"/>
        <v>220</v>
      </c>
      <c r="L352" s="21" t="s">
        <v>24</v>
      </c>
    </row>
    <row r="353" spans="2:12" x14ac:dyDescent="0.25">
      <c r="B353" s="20">
        <v>351</v>
      </c>
      <c r="C353" s="32">
        <v>35870</v>
      </c>
      <c r="D353" s="19" t="s">
        <v>29</v>
      </c>
      <c r="E353" s="19" t="s">
        <v>54</v>
      </c>
      <c r="F353" s="19" t="s">
        <v>71</v>
      </c>
      <c r="G353" s="19" t="s">
        <v>37</v>
      </c>
      <c r="H353" s="19" t="s">
        <v>38</v>
      </c>
      <c r="I353" s="19">
        <v>12.5</v>
      </c>
      <c r="J353" s="19">
        <v>50</v>
      </c>
      <c r="K353" s="19">
        <f t="shared" si="5"/>
        <v>625</v>
      </c>
      <c r="L353" s="21" t="s">
        <v>24</v>
      </c>
    </row>
    <row r="354" spans="2:12" x14ac:dyDescent="0.25">
      <c r="B354" s="20">
        <v>352</v>
      </c>
      <c r="C354" s="32">
        <v>35870</v>
      </c>
      <c r="D354" s="19" t="s">
        <v>29</v>
      </c>
      <c r="E354" s="19" t="s">
        <v>54</v>
      </c>
      <c r="F354" s="19" t="s">
        <v>71</v>
      </c>
      <c r="G354" s="19" t="s">
        <v>30</v>
      </c>
      <c r="H354" s="19" t="s">
        <v>62</v>
      </c>
      <c r="I354" s="19">
        <v>81</v>
      </c>
      <c r="J354" s="19">
        <v>50</v>
      </c>
      <c r="K354" s="19">
        <f t="shared" si="5"/>
        <v>4050</v>
      </c>
      <c r="L354" s="21" t="s">
        <v>24</v>
      </c>
    </row>
    <row r="355" spans="2:12" x14ac:dyDescent="0.25">
      <c r="B355" s="20">
        <v>353</v>
      </c>
      <c r="C355" s="32">
        <v>35872</v>
      </c>
      <c r="D355" s="19" t="s">
        <v>19</v>
      </c>
      <c r="E355" s="19" t="s">
        <v>20</v>
      </c>
      <c r="F355" s="19" t="s">
        <v>33</v>
      </c>
      <c r="G355" s="19" t="s">
        <v>22</v>
      </c>
      <c r="H355" s="19" t="s">
        <v>61</v>
      </c>
      <c r="I355" s="19">
        <v>21.35</v>
      </c>
      <c r="J355" s="19">
        <v>20</v>
      </c>
      <c r="K355" s="19">
        <f t="shared" si="5"/>
        <v>427</v>
      </c>
      <c r="L355" s="21" t="s">
        <v>24</v>
      </c>
    </row>
    <row r="356" spans="2:12" x14ac:dyDescent="0.25">
      <c r="B356" s="20">
        <v>354</v>
      </c>
      <c r="C356" s="32">
        <v>35872</v>
      </c>
      <c r="D356" s="19" t="s">
        <v>29</v>
      </c>
      <c r="E356" s="19" t="s">
        <v>20</v>
      </c>
      <c r="F356" s="19" t="s">
        <v>21</v>
      </c>
      <c r="G356" s="19" t="s">
        <v>40</v>
      </c>
      <c r="H356" s="19" t="s">
        <v>51</v>
      </c>
      <c r="I356" s="19">
        <v>30</v>
      </c>
      <c r="J356" s="19">
        <v>6</v>
      </c>
      <c r="K356" s="19">
        <f t="shared" si="5"/>
        <v>180</v>
      </c>
      <c r="L356" s="21" t="s">
        <v>24</v>
      </c>
    </row>
    <row r="357" spans="2:12" x14ac:dyDescent="0.25">
      <c r="B357" s="20">
        <v>355</v>
      </c>
      <c r="C357" s="32">
        <v>35872</v>
      </c>
      <c r="D357" s="19" t="s">
        <v>19</v>
      </c>
      <c r="E357" s="19" t="s">
        <v>20</v>
      </c>
      <c r="F357" s="19" t="s">
        <v>21</v>
      </c>
      <c r="G357" s="19" t="s">
        <v>37</v>
      </c>
      <c r="H357" s="19" t="s">
        <v>77</v>
      </c>
      <c r="I357" s="19">
        <v>34.799999999999997</v>
      </c>
      <c r="J357" s="19">
        <v>5</v>
      </c>
      <c r="K357" s="19">
        <f t="shared" si="5"/>
        <v>174</v>
      </c>
      <c r="L357" s="21" t="s">
        <v>24</v>
      </c>
    </row>
    <row r="358" spans="2:12" x14ac:dyDescent="0.25">
      <c r="B358" s="20">
        <v>356</v>
      </c>
      <c r="C358" s="32">
        <v>35872</v>
      </c>
      <c r="D358" s="19" t="s">
        <v>29</v>
      </c>
      <c r="E358" s="19" t="s">
        <v>25</v>
      </c>
      <c r="F358" s="19" t="s">
        <v>81</v>
      </c>
      <c r="G358" s="19" t="s">
        <v>27</v>
      </c>
      <c r="H358" s="19" t="s">
        <v>68</v>
      </c>
      <c r="I358" s="19">
        <v>7.75</v>
      </c>
      <c r="J358" s="19">
        <v>20</v>
      </c>
      <c r="K358" s="19">
        <f t="shared" si="5"/>
        <v>155</v>
      </c>
      <c r="L358" s="21" t="s">
        <v>24</v>
      </c>
    </row>
    <row r="359" spans="2:12" x14ac:dyDescent="0.25">
      <c r="B359" s="20">
        <v>357</v>
      </c>
      <c r="C359" s="32">
        <v>35873</v>
      </c>
      <c r="D359" s="19" t="s">
        <v>29</v>
      </c>
      <c r="E359" s="19" t="s">
        <v>20</v>
      </c>
      <c r="F359" s="19" t="s">
        <v>33</v>
      </c>
      <c r="G359" s="19" t="s">
        <v>27</v>
      </c>
      <c r="H359" s="19" t="s">
        <v>67</v>
      </c>
      <c r="I359" s="19">
        <v>18</v>
      </c>
      <c r="J359" s="19">
        <v>60</v>
      </c>
      <c r="K359" s="19">
        <f t="shared" si="5"/>
        <v>1080</v>
      </c>
      <c r="L359" s="21" t="s">
        <v>48</v>
      </c>
    </row>
    <row r="360" spans="2:12" x14ac:dyDescent="0.25">
      <c r="B360" s="20">
        <v>358</v>
      </c>
      <c r="C360" s="32">
        <v>35873</v>
      </c>
      <c r="D360" s="19" t="s">
        <v>19</v>
      </c>
      <c r="E360" s="19" t="s">
        <v>25</v>
      </c>
      <c r="F360" s="19" t="s">
        <v>59</v>
      </c>
      <c r="G360" s="19" t="s">
        <v>22</v>
      </c>
      <c r="H360" s="19" t="s">
        <v>58</v>
      </c>
      <c r="I360" s="19">
        <v>7</v>
      </c>
      <c r="J360" s="19">
        <v>6</v>
      </c>
      <c r="K360" s="19">
        <f t="shared" si="5"/>
        <v>42</v>
      </c>
      <c r="L360" s="21" t="s">
        <v>48</v>
      </c>
    </row>
    <row r="361" spans="2:12" x14ac:dyDescent="0.25">
      <c r="B361" s="20">
        <v>359</v>
      </c>
      <c r="C361" s="32">
        <v>35877</v>
      </c>
      <c r="D361" s="19" t="s">
        <v>29</v>
      </c>
      <c r="E361" s="19" t="s">
        <v>25</v>
      </c>
      <c r="F361" s="19" t="s">
        <v>59</v>
      </c>
      <c r="G361" s="19" t="s">
        <v>40</v>
      </c>
      <c r="H361" s="19" t="s">
        <v>51</v>
      </c>
      <c r="I361" s="19">
        <v>12</v>
      </c>
      <c r="J361" s="19">
        <v>9</v>
      </c>
      <c r="K361" s="19">
        <f t="shared" si="5"/>
        <v>108</v>
      </c>
      <c r="L361" s="21" t="s">
        <v>24</v>
      </c>
    </row>
    <row r="362" spans="2:12" x14ac:dyDescent="0.25">
      <c r="B362" s="20">
        <v>360</v>
      </c>
      <c r="C362" s="32">
        <v>35878</v>
      </c>
      <c r="D362" s="19" t="s">
        <v>29</v>
      </c>
      <c r="E362" s="19" t="s">
        <v>45</v>
      </c>
      <c r="F362" s="19" t="s">
        <v>46</v>
      </c>
      <c r="G362" s="19" t="s">
        <v>22</v>
      </c>
      <c r="H362" s="19" t="s">
        <v>58</v>
      </c>
      <c r="I362" s="19">
        <v>7</v>
      </c>
      <c r="J362" s="19">
        <v>40</v>
      </c>
      <c r="K362" s="19">
        <f t="shared" si="5"/>
        <v>280</v>
      </c>
      <c r="L362" s="21" t="s">
        <v>48</v>
      </c>
    </row>
    <row r="363" spans="2:12" x14ac:dyDescent="0.25">
      <c r="B363" s="20">
        <v>361</v>
      </c>
      <c r="C363" s="32">
        <v>35881</v>
      </c>
      <c r="D363" s="19" t="s">
        <v>35</v>
      </c>
      <c r="E363" s="19" t="s">
        <v>45</v>
      </c>
      <c r="F363" s="19" t="s">
        <v>75</v>
      </c>
      <c r="G363" s="19" t="s">
        <v>27</v>
      </c>
      <c r="H363" s="19" t="s">
        <v>76</v>
      </c>
      <c r="I363" s="19">
        <v>263.5</v>
      </c>
      <c r="J363" s="19">
        <v>60</v>
      </c>
      <c r="K363" s="19">
        <f t="shared" si="5"/>
        <v>15810</v>
      </c>
      <c r="L363" s="21" t="s">
        <v>24</v>
      </c>
    </row>
    <row r="364" spans="2:12" x14ac:dyDescent="0.25">
      <c r="B364" s="20">
        <v>362</v>
      </c>
      <c r="C364" s="32">
        <v>35884</v>
      </c>
      <c r="D364" s="19" t="s">
        <v>35</v>
      </c>
      <c r="E364" s="19" t="s">
        <v>20</v>
      </c>
      <c r="F364" s="19" t="s">
        <v>33</v>
      </c>
      <c r="G364" s="19" t="s">
        <v>27</v>
      </c>
      <c r="H364" s="19" t="s">
        <v>67</v>
      </c>
      <c r="I364" s="19">
        <v>18</v>
      </c>
      <c r="J364" s="19">
        <v>10</v>
      </c>
      <c r="K364" s="19">
        <f t="shared" si="5"/>
        <v>180</v>
      </c>
      <c r="L364" s="21" t="s">
        <v>24</v>
      </c>
    </row>
    <row r="365" spans="2:12" x14ac:dyDescent="0.25">
      <c r="B365" s="20">
        <v>363</v>
      </c>
      <c r="C365" s="32">
        <v>35884</v>
      </c>
      <c r="D365" s="19" t="s">
        <v>19</v>
      </c>
      <c r="E365" s="19" t="s">
        <v>20</v>
      </c>
      <c r="F365" s="19" t="s">
        <v>33</v>
      </c>
      <c r="G365" s="19" t="s">
        <v>22</v>
      </c>
      <c r="H365" s="19" t="s">
        <v>42</v>
      </c>
      <c r="I365" s="19">
        <v>13</v>
      </c>
      <c r="J365" s="19">
        <v>15</v>
      </c>
      <c r="K365" s="19">
        <f t="shared" si="5"/>
        <v>195</v>
      </c>
      <c r="L365" s="21" t="s">
        <v>24</v>
      </c>
    </row>
    <row r="366" spans="2:12" x14ac:dyDescent="0.25">
      <c r="B366" s="20">
        <v>364</v>
      </c>
      <c r="C366" s="32">
        <v>35884</v>
      </c>
      <c r="D366" s="19" t="s">
        <v>29</v>
      </c>
      <c r="E366" s="19" t="s">
        <v>20</v>
      </c>
      <c r="F366" s="19" t="s">
        <v>33</v>
      </c>
      <c r="G366" s="19" t="s">
        <v>37</v>
      </c>
      <c r="H366" s="19" t="s">
        <v>50</v>
      </c>
      <c r="I366" s="19">
        <v>21</v>
      </c>
      <c r="J366" s="19">
        <v>30</v>
      </c>
      <c r="K366" s="19">
        <f t="shared" si="5"/>
        <v>630</v>
      </c>
      <c r="L366" s="21" t="s">
        <v>24</v>
      </c>
    </row>
    <row r="367" spans="2:12" x14ac:dyDescent="0.25">
      <c r="B367" s="20">
        <v>365</v>
      </c>
      <c r="C367" s="32">
        <v>35884</v>
      </c>
      <c r="D367" s="19" t="s">
        <v>19</v>
      </c>
      <c r="E367" s="19" t="s">
        <v>20</v>
      </c>
      <c r="F367" s="19" t="s">
        <v>33</v>
      </c>
      <c r="G367" s="19" t="s">
        <v>30</v>
      </c>
      <c r="H367" s="19" t="s">
        <v>62</v>
      </c>
      <c r="I367" s="19">
        <v>81</v>
      </c>
      <c r="J367" s="19">
        <v>15</v>
      </c>
      <c r="K367" s="19">
        <f t="shared" si="5"/>
        <v>1215</v>
      </c>
      <c r="L367" s="21" t="s">
        <v>24</v>
      </c>
    </row>
    <row r="368" spans="2:12" x14ac:dyDescent="0.25">
      <c r="B368" s="20">
        <v>366</v>
      </c>
      <c r="C368" s="32">
        <v>35885</v>
      </c>
      <c r="D368" s="19" t="s">
        <v>35</v>
      </c>
      <c r="E368" s="19" t="s">
        <v>25</v>
      </c>
      <c r="F368" s="19" t="s">
        <v>26</v>
      </c>
      <c r="G368" s="19" t="s">
        <v>22</v>
      </c>
      <c r="H368" s="19" t="s">
        <v>92</v>
      </c>
      <c r="I368" s="19">
        <v>25</v>
      </c>
      <c r="J368" s="19">
        <v>40</v>
      </c>
      <c r="K368" s="19">
        <f t="shared" si="5"/>
        <v>1000</v>
      </c>
      <c r="L368" s="21" t="s">
        <v>48</v>
      </c>
    </row>
    <row r="369" spans="2:12" x14ac:dyDescent="0.25">
      <c r="B369" s="20">
        <v>367</v>
      </c>
      <c r="C369" s="32">
        <v>35885</v>
      </c>
      <c r="D369" s="19" t="s">
        <v>29</v>
      </c>
      <c r="E369" s="19" t="s">
        <v>25</v>
      </c>
      <c r="F369" s="19" t="s">
        <v>26</v>
      </c>
      <c r="G369" s="19" t="s">
        <v>37</v>
      </c>
      <c r="H369" s="19" t="s">
        <v>50</v>
      </c>
      <c r="I369" s="19">
        <v>21</v>
      </c>
      <c r="J369" s="19">
        <v>15</v>
      </c>
      <c r="K369" s="19">
        <f t="shared" si="5"/>
        <v>315</v>
      </c>
      <c r="L369" s="21" t="s">
        <v>48</v>
      </c>
    </row>
    <row r="370" spans="2:12" x14ac:dyDescent="0.25">
      <c r="B370" s="20">
        <v>368</v>
      </c>
      <c r="C370" s="32">
        <v>35885</v>
      </c>
      <c r="D370" s="19" t="s">
        <v>29</v>
      </c>
      <c r="E370" s="19" t="s">
        <v>25</v>
      </c>
      <c r="F370" s="19" t="s">
        <v>26</v>
      </c>
      <c r="G370" s="19" t="s">
        <v>30</v>
      </c>
      <c r="H370" s="19" t="s">
        <v>31</v>
      </c>
      <c r="I370" s="19">
        <v>9.65</v>
      </c>
      <c r="J370" s="19">
        <v>4</v>
      </c>
      <c r="K370" s="19">
        <f t="shared" si="5"/>
        <v>38.6</v>
      </c>
      <c r="L370" s="21" t="s">
        <v>48</v>
      </c>
    </row>
    <row r="371" spans="2:12" x14ac:dyDescent="0.25">
      <c r="B371" s="20">
        <v>369</v>
      </c>
      <c r="C371" s="32">
        <v>35885</v>
      </c>
      <c r="D371" s="19" t="s">
        <v>29</v>
      </c>
      <c r="E371" s="19" t="s">
        <v>54</v>
      </c>
      <c r="F371" s="19" t="s">
        <v>71</v>
      </c>
      <c r="G371" s="19" t="s">
        <v>37</v>
      </c>
      <c r="H371" s="19" t="s">
        <v>50</v>
      </c>
      <c r="I371" s="19">
        <v>30</v>
      </c>
      <c r="J371" s="19">
        <v>60</v>
      </c>
      <c r="K371" s="19">
        <f t="shared" si="5"/>
        <v>1800</v>
      </c>
      <c r="L371" s="21" t="s">
        <v>48</v>
      </c>
    </row>
    <row r="372" spans="2:12" x14ac:dyDescent="0.25">
      <c r="B372" s="20">
        <v>370</v>
      </c>
      <c r="C372" s="32">
        <v>35885</v>
      </c>
      <c r="D372" s="19" t="s">
        <v>35</v>
      </c>
      <c r="E372" s="19" t="s">
        <v>54</v>
      </c>
      <c r="F372" s="19" t="s">
        <v>55</v>
      </c>
      <c r="G372" s="19" t="s">
        <v>27</v>
      </c>
      <c r="H372" s="19" t="s">
        <v>90</v>
      </c>
      <c r="I372" s="19">
        <v>46</v>
      </c>
      <c r="J372" s="19">
        <v>6</v>
      </c>
      <c r="K372" s="19">
        <f t="shared" si="5"/>
        <v>276</v>
      </c>
      <c r="L372" s="21" t="s">
        <v>48</v>
      </c>
    </row>
    <row r="373" spans="2:12" x14ac:dyDescent="0.25">
      <c r="B373" s="20">
        <v>371</v>
      </c>
      <c r="C373" s="32">
        <v>35885</v>
      </c>
      <c r="D373" s="19" t="s">
        <v>19</v>
      </c>
      <c r="E373" s="19" t="s">
        <v>54</v>
      </c>
      <c r="F373" s="19" t="s">
        <v>55</v>
      </c>
      <c r="G373" s="19" t="s">
        <v>37</v>
      </c>
      <c r="H373" s="19" t="s">
        <v>77</v>
      </c>
      <c r="I373" s="19">
        <v>34.799999999999997</v>
      </c>
      <c r="J373" s="19">
        <v>20</v>
      </c>
      <c r="K373" s="19">
        <f t="shared" si="5"/>
        <v>696</v>
      </c>
      <c r="L373" s="21" t="s">
        <v>48</v>
      </c>
    </row>
    <row r="374" spans="2:12" x14ac:dyDescent="0.25">
      <c r="B374" s="20">
        <v>372</v>
      </c>
      <c r="C374" s="32">
        <v>35893</v>
      </c>
      <c r="D374" s="19" t="s">
        <v>32</v>
      </c>
      <c r="E374" s="19" t="s">
        <v>45</v>
      </c>
      <c r="F374" s="19" t="s">
        <v>63</v>
      </c>
      <c r="G374" s="19" t="s">
        <v>27</v>
      </c>
      <c r="H374" s="19" t="s">
        <v>47</v>
      </c>
      <c r="I374" s="19">
        <v>4.5</v>
      </c>
      <c r="J374" s="19">
        <v>12</v>
      </c>
      <c r="K374" s="19">
        <f t="shared" si="5"/>
        <v>54</v>
      </c>
      <c r="L374" s="21" t="s">
        <v>48</v>
      </c>
    </row>
    <row r="375" spans="2:12" x14ac:dyDescent="0.25">
      <c r="B375" s="20">
        <v>373</v>
      </c>
      <c r="C375" s="32">
        <v>35893</v>
      </c>
      <c r="D375" s="19" t="s">
        <v>19</v>
      </c>
      <c r="E375" s="19" t="s">
        <v>45</v>
      </c>
      <c r="F375" s="19" t="s">
        <v>63</v>
      </c>
      <c r="G375" s="19" t="s">
        <v>37</v>
      </c>
      <c r="H375" s="19" t="s">
        <v>72</v>
      </c>
      <c r="I375" s="19">
        <v>34</v>
      </c>
      <c r="J375" s="19">
        <v>9</v>
      </c>
      <c r="K375" s="19">
        <f t="shared" si="5"/>
        <v>306</v>
      </c>
      <c r="L375" s="21" t="s">
        <v>48</v>
      </c>
    </row>
    <row r="376" spans="2:12" x14ac:dyDescent="0.25">
      <c r="B376" s="20">
        <v>374</v>
      </c>
      <c r="C376" s="32">
        <v>35893</v>
      </c>
      <c r="D376" s="19" t="s">
        <v>32</v>
      </c>
      <c r="E376" s="19" t="s">
        <v>45</v>
      </c>
      <c r="F376" s="19" t="s">
        <v>63</v>
      </c>
      <c r="G376" s="19" t="s">
        <v>37</v>
      </c>
      <c r="H376" s="19" t="s">
        <v>50</v>
      </c>
      <c r="I376" s="19">
        <v>19</v>
      </c>
      <c r="J376" s="19">
        <v>18</v>
      </c>
      <c r="K376" s="19">
        <f t="shared" si="5"/>
        <v>342</v>
      </c>
      <c r="L376" s="21" t="s">
        <v>48</v>
      </c>
    </row>
    <row r="377" spans="2:12" x14ac:dyDescent="0.25">
      <c r="B377" s="20">
        <v>375</v>
      </c>
      <c r="C377" s="32">
        <v>35894</v>
      </c>
      <c r="D377" s="19" t="s">
        <v>19</v>
      </c>
      <c r="E377" s="19" t="s">
        <v>45</v>
      </c>
      <c r="F377" s="19" t="s">
        <v>46</v>
      </c>
      <c r="G377" s="19" t="s">
        <v>27</v>
      </c>
      <c r="H377" s="19" t="s">
        <v>28</v>
      </c>
      <c r="I377" s="19">
        <v>9</v>
      </c>
      <c r="J377" s="19">
        <v>10</v>
      </c>
      <c r="K377" s="19">
        <f t="shared" si="5"/>
        <v>90</v>
      </c>
      <c r="L377" s="21" t="s">
        <v>48</v>
      </c>
    </row>
    <row r="378" spans="2:12" x14ac:dyDescent="0.25">
      <c r="B378" s="20">
        <v>376</v>
      </c>
      <c r="C378" s="32">
        <v>35894</v>
      </c>
      <c r="D378" s="19" t="s">
        <v>32</v>
      </c>
      <c r="E378" s="19" t="s">
        <v>45</v>
      </c>
      <c r="F378" s="19" t="s">
        <v>46</v>
      </c>
      <c r="G378" s="19" t="s">
        <v>30</v>
      </c>
      <c r="H378" s="19" t="s">
        <v>31</v>
      </c>
      <c r="I378" s="19">
        <v>14</v>
      </c>
      <c r="J378" s="19">
        <v>4</v>
      </c>
      <c r="K378" s="19">
        <f t="shared" si="5"/>
        <v>56</v>
      </c>
      <c r="L378" s="21" t="s">
        <v>48</v>
      </c>
    </row>
    <row r="379" spans="2:12" x14ac:dyDescent="0.25">
      <c r="B379" s="20">
        <v>377</v>
      </c>
      <c r="C379" s="32">
        <v>35894</v>
      </c>
      <c r="D379" s="19" t="s">
        <v>19</v>
      </c>
      <c r="E379" s="19" t="s">
        <v>45</v>
      </c>
      <c r="F379" s="19" t="s">
        <v>46</v>
      </c>
      <c r="G379" s="19" t="s">
        <v>37</v>
      </c>
      <c r="H379" s="19" t="s">
        <v>50</v>
      </c>
      <c r="I379" s="19">
        <v>9.5</v>
      </c>
      <c r="J379" s="19">
        <v>20</v>
      </c>
      <c r="K379" s="19">
        <f t="shared" si="5"/>
        <v>190</v>
      </c>
      <c r="L379" s="21" t="s">
        <v>48</v>
      </c>
    </row>
    <row r="380" spans="2:12" x14ac:dyDescent="0.25">
      <c r="B380" s="20">
        <v>378</v>
      </c>
      <c r="C380" s="32">
        <v>35894</v>
      </c>
      <c r="D380" s="19" t="s">
        <v>35</v>
      </c>
      <c r="E380" s="19" t="s">
        <v>45</v>
      </c>
      <c r="F380" s="19" t="s">
        <v>46</v>
      </c>
      <c r="G380" s="19" t="s">
        <v>30</v>
      </c>
      <c r="H380" s="19" t="s">
        <v>64</v>
      </c>
      <c r="I380" s="19">
        <v>12.5</v>
      </c>
      <c r="J380" s="19">
        <v>2</v>
      </c>
      <c r="K380" s="19">
        <f t="shared" si="5"/>
        <v>25</v>
      </c>
      <c r="L380" s="21" t="s">
        <v>48</v>
      </c>
    </row>
    <row r="381" spans="2:12" x14ac:dyDescent="0.25">
      <c r="B381" s="20">
        <v>379</v>
      </c>
      <c r="C381" s="32">
        <v>35895</v>
      </c>
      <c r="D381" s="19" t="s">
        <v>19</v>
      </c>
      <c r="E381" s="19" t="s">
        <v>54</v>
      </c>
      <c r="F381" s="19" t="s">
        <v>71</v>
      </c>
      <c r="G381" s="19" t="s">
        <v>37</v>
      </c>
      <c r="H381" s="19" t="s">
        <v>38</v>
      </c>
      <c r="I381" s="19">
        <v>12.5</v>
      </c>
      <c r="J381" s="19">
        <v>15</v>
      </c>
      <c r="K381" s="19">
        <f t="shared" si="5"/>
        <v>187.5</v>
      </c>
      <c r="L381" s="21" t="s">
        <v>24</v>
      </c>
    </row>
    <row r="382" spans="2:12" x14ac:dyDescent="0.25">
      <c r="B382" s="20">
        <v>380</v>
      </c>
      <c r="C382" s="32">
        <v>35895</v>
      </c>
      <c r="D382" s="19" t="s">
        <v>19</v>
      </c>
      <c r="E382" s="19" t="s">
        <v>54</v>
      </c>
      <c r="F382" s="19" t="s">
        <v>71</v>
      </c>
      <c r="G382" s="19" t="s">
        <v>22</v>
      </c>
      <c r="H382" s="19" t="s">
        <v>58</v>
      </c>
      <c r="I382" s="19">
        <v>19</v>
      </c>
      <c r="J382" s="19">
        <v>16</v>
      </c>
      <c r="K382" s="19">
        <f t="shared" si="5"/>
        <v>304</v>
      </c>
      <c r="L382" s="21" t="s">
        <v>24</v>
      </c>
    </row>
    <row r="383" spans="2:12" x14ac:dyDescent="0.25">
      <c r="B383" s="20">
        <v>381</v>
      </c>
      <c r="C383" s="32">
        <v>35898</v>
      </c>
      <c r="D383" s="19" t="s">
        <v>19</v>
      </c>
      <c r="E383" s="19" t="s">
        <v>20</v>
      </c>
      <c r="F383" s="19" t="s">
        <v>21</v>
      </c>
      <c r="G383" s="19" t="s">
        <v>22</v>
      </c>
      <c r="H383" s="19" t="s">
        <v>58</v>
      </c>
      <c r="I383" s="19">
        <v>12</v>
      </c>
      <c r="J383" s="19">
        <v>3</v>
      </c>
      <c r="K383" s="19">
        <f t="shared" si="5"/>
        <v>36</v>
      </c>
      <c r="L383" s="21" t="s">
        <v>24</v>
      </c>
    </row>
    <row r="384" spans="2:12" x14ac:dyDescent="0.25">
      <c r="B384" s="20">
        <v>382</v>
      </c>
      <c r="C384" s="32">
        <v>35898</v>
      </c>
      <c r="D384" s="19" t="s">
        <v>32</v>
      </c>
      <c r="E384" s="19" t="s">
        <v>20</v>
      </c>
      <c r="F384" s="19" t="s">
        <v>21</v>
      </c>
      <c r="G384" s="19" t="s">
        <v>30</v>
      </c>
      <c r="H384" s="19" t="s">
        <v>34</v>
      </c>
      <c r="I384" s="19">
        <v>20</v>
      </c>
      <c r="J384" s="19">
        <v>2</v>
      </c>
      <c r="K384" s="19">
        <f t="shared" si="5"/>
        <v>40</v>
      </c>
      <c r="L384" s="21" t="s">
        <v>24</v>
      </c>
    </row>
    <row r="385" spans="2:12" x14ac:dyDescent="0.25">
      <c r="B385" s="20">
        <v>383</v>
      </c>
      <c r="C385" s="32">
        <v>35899</v>
      </c>
      <c r="D385" s="19" t="s">
        <v>29</v>
      </c>
      <c r="E385" s="19" t="s">
        <v>25</v>
      </c>
      <c r="F385" s="19" t="s">
        <v>26</v>
      </c>
      <c r="G385" s="19" t="s">
        <v>37</v>
      </c>
      <c r="H385" s="19" t="s">
        <v>73</v>
      </c>
      <c r="I385" s="19">
        <v>36</v>
      </c>
      <c r="J385" s="19">
        <v>30</v>
      </c>
      <c r="K385" s="19">
        <f t="shared" si="5"/>
        <v>1080</v>
      </c>
      <c r="L385" s="21" t="s">
        <v>24</v>
      </c>
    </row>
    <row r="386" spans="2:12" x14ac:dyDescent="0.25">
      <c r="B386" s="20">
        <v>384</v>
      </c>
      <c r="C386" s="32">
        <v>35899</v>
      </c>
      <c r="D386" s="19" t="s">
        <v>19</v>
      </c>
      <c r="E386" s="19" t="s">
        <v>25</v>
      </c>
      <c r="F386" s="19" t="s">
        <v>26</v>
      </c>
      <c r="G386" s="19" t="s">
        <v>30</v>
      </c>
      <c r="H386" s="19" t="s">
        <v>49</v>
      </c>
      <c r="I386" s="19">
        <v>9.1999999999999993</v>
      </c>
      <c r="J386" s="19">
        <v>35</v>
      </c>
      <c r="K386" s="19">
        <f t="shared" si="5"/>
        <v>322</v>
      </c>
      <c r="L386" s="21" t="s">
        <v>24</v>
      </c>
    </row>
    <row r="387" spans="2:12" x14ac:dyDescent="0.25">
      <c r="B387" s="20">
        <v>385</v>
      </c>
      <c r="C387" s="32">
        <v>35899</v>
      </c>
      <c r="D387" s="19" t="s">
        <v>35</v>
      </c>
      <c r="E387" s="19" t="s">
        <v>54</v>
      </c>
      <c r="F387" s="19" t="s">
        <v>55</v>
      </c>
      <c r="G387" s="19" t="s">
        <v>27</v>
      </c>
      <c r="H387" s="19" t="s">
        <v>90</v>
      </c>
      <c r="I387" s="19">
        <v>46</v>
      </c>
      <c r="J387" s="19">
        <v>30</v>
      </c>
      <c r="K387" s="19">
        <f t="shared" si="5"/>
        <v>1380</v>
      </c>
      <c r="L387" s="21" t="s">
        <v>24</v>
      </c>
    </row>
    <row r="388" spans="2:12" x14ac:dyDescent="0.25">
      <c r="B388" s="20">
        <v>386</v>
      </c>
      <c r="C388" s="32">
        <v>35899</v>
      </c>
      <c r="D388" s="19" t="s">
        <v>29</v>
      </c>
      <c r="E388" s="19" t="s">
        <v>54</v>
      </c>
      <c r="F388" s="19" t="s">
        <v>55</v>
      </c>
      <c r="G388" s="19" t="s">
        <v>37</v>
      </c>
      <c r="H388" s="19" t="s">
        <v>50</v>
      </c>
      <c r="I388" s="19">
        <v>30</v>
      </c>
      <c r="J388" s="19">
        <v>4</v>
      </c>
      <c r="K388" s="19">
        <f t="shared" ref="K388:K427" si="6">I388*J388</f>
        <v>120</v>
      </c>
      <c r="L388" s="21" t="s">
        <v>24</v>
      </c>
    </row>
    <row r="389" spans="2:12" x14ac:dyDescent="0.25">
      <c r="B389" s="20">
        <v>387</v>
      </c>
      <c r="C389" s="32">
        <v>35900</v>
      </c>
      <c r="D389" s="19" t="s">
        <v>35</v>
      </c>
      <c r="E389" s="19" t="s">
        <v>54</v>
      </c>
      <c r="F389" s="19" t="s">
        <v>55</v>
      </c>
      <c r="G389" s="19" t="s">
        <v>22</v>
      </c>
      <c r="H389" s="19" t="s">
        <v>23</v>
      </c>
      <c r="I389" s="19">
        <v>21.05</v>
      </c>
      <c r="J389" s="19">
        <v>21</v>
      </c>
      <c r="K389" s="19">
        <f t="shared" si="6"/>
        <v>442.05</v>
      </c>
      <c r="L389" s="21" t="s">
        <v>48</v>
      </c>
    </row>
    <row r="390" spans="2:12" x14ac:dyDescent="0.25">
      <c r="B390" s="20">
        <v>388</v>
      </c>
      <c r="C390" s="32">
        <v>35900</v>
      </c>
      <c r="D390" s="19" t="s">
        <v>29</v>
      </c>
      <c r="E390" s="19" t="s">
        <v>54</v>
      </c>
      <c r="F390" s="19" t="s">
        <v>55</v>
      </c>
      <c r="G390" s="19" t="s">
        <v>37</v>
      </c>
      <c r="H390" s="19" t="s">
        <v>74</v>
      </c>
      <c r="I390" s="19">
        <v>21.5</v>
      </c>
      <c r="J390" s="19">
        <v>50</v>
      </c>
      <c r="K390" s="19">
        <f t="shared" si="6"/>
        <v>1075</v>
      </c>
      <c r="L390" s="21" t="s">
        <v>48</v>
      </c>
    </row>
    <row r="391" spans="2:12" x14ac:dyDescent="0.25">
      <c r="B391" s="20">
        <v>389</v>
      </c>
      <c r="C391" s="32">
        <v>35900</v>
      </c>
      <c r="D391" s="19" t="s">
        <v>32</v>
      </c>
      <c r="E391" s="19" t="s">
        <v>54</v>
      </c>
      <c r="F391" s="19" t="s">
        <v>55</v>
      </c>
      <c r="G391" s="19" t="s">
        <v>37</v>
      </c>
      <c r="H391" s="19" t="s">
        <v>79</v>
      </c>
      <c r="I391" s="19">
        <v>2.5</v>
      </c>
      <c r="J391" s="19">
        <v>30</v>
      </c>
      <c r="K391" s="19">
        <f t="shared" si="6"/>
        <v>75</v>
      </c>
      <c r="L391" s="21" t="s">
        <v>48</v>
      </c>
    </row>
    <row r="392" spans="2:12" x14ac:dyDescent="0.25">
      <c r="B392" s="20">
        <v>390</v>
      </c>
      <c r="C392" s="32">
        <v>35900</v>
      </c>
      <c r="D392" s="19" t="s">
        <v>32</v>
      </c>
      <c r="E392" s="19" t="s">
        <v>54</v>
      </c>
      <c r="F392" s="19" t="s">
        <v>55</v>
      </c>
      <c r="G392" s="19" t="s">
        <v>30</v>
      </c>
      <c r="H392" s="19" t="s">
        <v>80</v>
      </c>
      <c r="I392" s="19">
        <v>31.23</v>
      </c>
      <c r="J392" s="19">
        <v>12</v>
      </c>
      <c r="K392" s="19">
        <f t="shared" si="6"/>
        <v>374.76</v>
      </c>
      <c r="L392" s="21" t="s">
        <v>48</v>
      </c>
    </row>
    <row r="393" spans="2:12" x14ac:dyDescent="0.25">
      <c r="B393" s="20">
        <v>391</v>
      </c>
      <c r="C393" s="32">
        <v>35906</v>
      </c>
      <c r="D393" s="19" t="s">
        <v>32</v>
      </c>
      <c r="E393" s="19" t="s">
        <v>45</v>
      </c>
      <c r="F393" s="19" t="s">
        <v>63</v>
      </c>
      <c r="G393" s="19" t="s">
        <v>27</v>
      </c>
      <c r="H393" s="19" t="s">
        <v>28</v>
      </c>
      <c r="I393" s="19">
        <v>15</v>
      </c>
      <c r="J393" s="19">
        <v>4</v>
      </c>
      <c r="K393" s="19">
        <f t="shared" si="6"/>
        <v>60</v>
      </c>
      <c r="L393" s="21" t="s">
        <v>48</v>
      </c>
    </row>
    <row r="394" spans="2:12" x14ac:dyDescent="0.25">
      <c r="B394" s="20">
        <v>392</v>
      </c>
      <c r="C394" s="32">
        <v>35907</v>
      </c>
      <c r="D394" s="19" t="s">
        <v>35</v>
      </c>
      <c r="E394" s="19" t="s">
        <v>25</v>
      </c>
      <c r="F394" s="19" t="s">
        <v>59</v>
      </c>
      <c r="G394" s="19" t="s">
        <v>22</v>
      </c>
      <c r="H394" s="19" t="s">
        <v>57</v>
      </c>
      <c r="I394" s="19">
        <v>19.45</v>
      </c>
      <c r="J394" s="19">
        <v>15</v>
      </c>
      <c r="K394" s="19">
        <f t="shared" si="6"/>
        <v>291.75</v>
      </c>
      <c r="L394" s="21" t="s">
        <v>48</v>
      </c>
    </row>
    <row r="395" spans="2:12" x14ac:dyDescent="0.25">
      <c r="B395" s="20">
        <v>393</v>
      </c>
      <c r="C395" s="32">
        <v>35907</v>
      </c>
      <c r="D395" s="19" t="s">
        <v>19</v>
      </c>
      <c r="E395" s="19" t="s">
        <v>25</v>
      </c>
      <c r="F395" s="19" t="s">
        <v>59</v>
      </c>
      <c r="G395" s="19" t="s">
        <v>22</v>
      </c>
      <c r="H395" s="19" t="s">
        <v>58</v>
      </c>
      <c r="I395" s="19">
        <v>28.5</v>
      </c>
      <c r="J395" s="19">
        <v>4</v>
      </c>
      <c r="K395" s="19">
        <f t="shared" si="6"/>
        <v>114</v>
      </c>
      <c r="L395" s="21" t="s">
        <v>48</v>
      </c>
    </row>
    <row r="396" spans="2:12" x14ac:dyDescent="0.25">
      <c r="B396" s="20">
        <v>394</v>
      </c>
      <c r="C396" s="32">
        <v>35909</v>
      </c>
      <c r="D396" s="19" t="s">
        <v>32</v>
      </c>
      <c r="E396" s="19" t="s">
        <v>25</v>
      </c>
      <c r="F396" s="19" t="s">
        <v>81</v>
      </c>
      <c r="G396" s="19" t="s">
        <v>37</v>
      </c>
      <c r="H396" s="19" t="s">
        <v>96</v>
      </c>
      <c r="I396" s="19">
        <v>38</v>
      </c>
      <c r="J396" s="19">
        <v>4</v>
      </c>
      <c r="K396" s="19">
        <f t="shared" si="6"/>
        <v>152</v>
      </c>
      <c r="L396" s="21" t="s">
        <v>48</v>
      </c>
    </row>
    <row r="397" spans="2:12" x14ac:dyDescent="0.25">
      <c r="B397" s="20">
        <v>395</v>
      </c>
      <c r="C397" s="32">
        <v>35909</v>
      </c>
      <c r="D397" s="19" t="s">
        <v>35</v>
      </c>
      <c r="E397" s="19" t="s">
        <v>54</v>
      </c>
      <c r="F397" s="19" t="s">
        <v>55</v>
      </c>
      <c r="G397" s="19" t="s">
        <v>27</v>
      </c>
      <c r="H397" s="19" t="s">
        <v>93</v>
      </c>
      <c r="I397" s="19">
        <v>18</v>
      </c>
      <c r="J397" s="19">
        <v>25</v>
      </c>
      <c r="K397" s="19">
        <f t="shared" si="6"/>
        <v>450</v>
      </c>
      <c r="L397" s="21" t="s">
        <v>24</v>
      </c>
    </row>
    <row r="398" spans="2:12" x14ac:dyDescent="0.25">
      <c r="B398" s="20">
        <v>396</v>
      </c>
      <c r="C398" s="32">
        <v>35909</v>
      </c>
      <c r="D398" s="19" t="s">
        <v>32</v>
      </c>
      <c r="E398" s="19" t="s">
        <v>54</v>
      </c>
      <c r="F398" s="19" t="s">
        <v>55</v>
      </c>
      <c r="G398" s="19" t="s">
        <v>22</v>
      </c>
      <c r="H398" s="19" t="s">
        <v>61</v>
      </c>
      <c r="I398" s="19">
        <v>21.35</v>
      </c>
      <c r="J398" s="19">
        <v>30</v>
      </c>
      <c r="K398" s="19">
        <f t="shared" si="6"/>
        <v>640.5</v>
      </c>
      <c r="L398" s="21" t="s">
        <v>24</v>
      </c>
    </row>
    <row r="399" spans="2:12" x14ac:dyDescent="0.25">
      <c r="B399" s="20">
        <v>397</v>
      </c>
      <c r="C399" s="32">
        <v>35912</v>
      </c>
      <c r="D399" s="19" t="s">
        <v>29</v>
      </c>
      <c r="E399" s="19" t="s">
        <v>25</v>
      </c>
      <c r="F399" s="19" t="s">
        <v>26</v>
      </c>
      <c r="G399" s="19" t="s">
        <v>27</v>
      </c>
      <c r="H399" s="19" t="s">
        <v>90</v>
      </c>
      <c r="I399" s="19">
        <v>46</v>
      </c>
      <c r="J399" s="19">
        <v>30</v>
      </c>
      <c r="K399" s="19">
        <f t="shared" si="6"/>
        <v>1380</v>
      </c>
      <c r="L399" s="21" t="s">
        <v>48</v>
      </c>
    </row>
    <row r="400" spans="2:12" x14ac:dyDescent="0.25">
      <c r="B400" s="20">
        <v>398</v>
      </c>
      <c r="C400" s="32">
        <v>35912</v>
      </c>
      <c r="D400" s="19" t="s">
        <v>29</v>
      </c>
      <c r="E400" s="19" t="s">
        <v>25</v>
      </c>
      <c r="F400" s="19" t="s">
        <v>26</v>
      </c>
      <c r="G400" s="19" t="s">
        <v>22</v>
      </c>
      <c r="H400" s="19" t="s">
        <v>58</v>
      </c>
      <c r="I400" s="19">
        <v>28.5</v>
      </c>
      <c r="J400" s="19">
        <v>10</v>
      </c>
      <c r="K400" s="19">
        <f t="shared" si="6"/>
        <v>285</v>
      </c>
      <c r="L400" s="21" t="s">
        <v>48</v>
      </c>
    </row>
    <row r="401" spans="2:12" x14ac:dyDescent="0.25">
      <c r="B401" s="20">
        <v>399</v>
      </c>
      <c r="C401" s="32">
        <v>35913</v>
      </c>
      <c r="D401" s="19" t="s">
        <v>29</v>
      </c>
      <c r="E401" s="19" t="s">
        <v>20</v>
      </c>
      <c r="F401" s="19" t="s">
        <v>33</v>
      </c>
      <c r="G401" s="19" t="s">
        <v>27</v>
      </c>
      <c r="H401" s="19" t="s">
        <v>95</v>
      </c>
      <c r="I401" s="19">
        <v>14</v>
      </c>
      <c r="J401" s="19">
        <v>20</v>
      </c>
      <c r="K401" s="19">
        <f t="shared" si="6"/>
        <v>280</v>
      </c>
      <c r="L401" s="21" t="s">
        <v>48</v>
      </c>
    </row>
    <row r="402" spans="2:12" x14ac:dyDescent="0.25">
      <c r="B402" s="20">
        <v>400</v>
      </c>
      <c r="C402" s="32">
        <v>35913</v>
      </c>
      <c r="D402" s="19" t="s">
        <v>32</v>
      </c>
      <c r="E402" s="19" t="s">
        <v>54</v>
      </c>
      <c r="F402" s="19" t="s">
        <v>55</v>
      </c>
      <c r="G402" s="19" t="s">
        <v>40</v>
      </c>
      <c r="H402" s="19" t="s">
        <v>51</v>
      </c>
      <c r="I402" s="19">
        <v>24</v>
      </c>
      <c r="J402" s="19">
        <v>35</v>
      </c>
      <c r="K402" s="19">
        <f t="shared" si="6"/>
        <v>840</v>
      </c>
      <c r="L402" s="21" t="s">
        <v>24</v>
      </c>
    </row>
    <row r="403" spans="2:12" x14ac:dyDescent="0.25">
      <c r="B403" s="20">
        <v>401</v>
      </c>
      <c r="C403" s="32">
        <v>35913</v>
      </c>
      <c r="D403" s="19" t="s">
        <v>19</v>
      </c>
      <c r="E403" s="19" t="s">
        <v>54</v>
      </c>
      <c r="F403" s="19" t="s">
        <v>55</v>
      </c>
      <c r="G403" s="19" t="s">
        <v>22</v>
      </c>
      <c r="H403" s="19" t="s">
        <v>58</v>
      </c>
      <c r="I403" s="19">
        <v>30</v>
      </c>
      <c r="J403" s="19">
        <v>40</v>
      </c>
      <c r="K403" s="19">
        <f t="shared" si="6"/>
        <v>1200</v>
      </c>
      <c r="L403" s="21" t="s">
        <v>24</v>
      </c>
    </row>
    <row r="404" spans="2:12" x14ac:dyDescent="0.25">
      <c r="B404" s="20">
        <v>402</v>
      </c>
      <c r="C404" s="32">
        <v>35913</v>
      </c>
      <c r="D404" s="19" t="s">
        <v>19</v>
      </c>
      <c r="E404" s="19" t="s">
        <v>54</v>
      </c>
      <c r="F404" s="19" t="s">
        <v>55</v>
      </c>
      <c r="G404" s="19" t="s">
        <v>37</v>
      </c>
      <c r="H404" s="19" t="s">
        <v>72</v>
      </c>
      <c r="I404" s="19">
        <v>34</v>
      </c>
      <c r="J404" s="19">
        <v>50</v>
      </c>
      <c r="K404" s="19">
        <f t="shared" si="6"/>
        <v>1700</v>
      </c>
      <c r="L404" s="21" t="s">
        <v>24</v>
      </c>
    </row>
    <row r="405" spans="2:12" x14ac:dyDescent="0.25">
      <c r="B405" s="20">
        <v>403</v>
      </c>
      <c r="C405" s="32">
        <v>35914</v>
      </c>
      <c r="D405" s="19" t="s">
        <v>29</v>
      </c>
      <c r="E405" s="19" t="s">
        <v>25</v>
      </c>
      <c r="F405" s="19" t="s">
        <v>26</v>
      </c>
      <c r="G405" s="19" t="s">
        <v>40</v>
      </c>
      <c r="H405" s="19" t="s">
        <v>86</v>
      </c>
      <c r="I405" s="19">
        <v>39</v>
      </c>
      <c r="J405" s="19">
        <v>12</v>
      </c>
      <c r="K405" s="19">
        <f t="shared" si="6"/>
        <v>468</v>
      </c>
      <c r="L405" s="21" t="s">
        <v>24</v>
      </c>
    </row>
    <row r="406" spans="2:12" x14ac:dyDescent="0.25">
      <c r="B406" s="20">
        <v>404</v>
      </c>
      <c r="C406" s="32">
        <v>35914</v>
      </c>
      <c r="D406" s="19" t="s">
        <v>19</v>
      </c>
      <c r="E406" s="19" t="s">
        <v>25</v>
      </c>
      <c r="F406" s="19" t="s">
        <v>26</v>
      </c>
      <c r="G406" s="19" t="s">
        <v>37</v>
      </c>
      <c r="H406" s="19" t="s">
        <v>72</v>
      </c>
      <c r="I406" s="19">
        <v>34</v>
      </c>
      <c r="J406" s="19">
        <v>35</v>
      </c>
      <c r="K406" s="19">
        <f t="shared" si="6"/>
        <v>1190</v>
      </c>
      <c r="L406" s="21" t="s">
        <v>24</v>
      </c>
    </row>
    <row r="407" spans="2:12" x14ac:dyDescent="0.25">
      <c r="B407" s="20">
        <v>405</v>
      </c>
      <c r="C407" s="32">
        <v>35914</v>
      </c>
      <c r="D407" s="19" t="s">
        <v>29</v>
      </c>
      <c r="E407" s="19" t="s">
        <v>25</v>
      </c>
      <c r="F407" s="19" t="s">
        <v>26</v>
      </c>
      <c r="G407" s="19" t="s">
        <v>40</v>
      </c>
      <c r="H407" s="19" t="s">
        <v>51</v>
      </c>
      <c r="I407" s="19">
        <v>6</v>
      </c>
      <c r="J407" s="19">
        <v>30</v>
      </c>
      <c r="K407" s="19">
        <f t="shared" si="6"/>
        <v>180</v>
      </c>
      <c r="L407" s="21" t="s">
        <v>24</v>
      </c>
    </row>
    <row r="408" spans="2:12" x14ac:dyDescent="0.25">
      <c r="B408" s="20">
        <v>406</v>
      </c>
      <c r="C408" s="32">
        <v>35914</v>
      </c>
      <c r="D408" s="19" t="s">
        <v>29</v>
      </c>
      <c r="E408" s="19" t="s">
        <v>54</v>
      </c>
      <c r="F408" s="19" t="s">
        <v>55</v>
      </c>
      <c r="G408" s="19" t="s">
        <v>27</v>
      </c>
      <c r="H408" s="19" t="s">
        <v>28</v>
      </c>
      <c r="I408" s="19">
        <v>15</v>
      </c>
      <c r="J408" s="19">
        <v>3</v>
      </c>
      <c r="K408" s="19">
        <f t="shared" si="6"/>
        <v>45</v>
      </c>
      <c r="L408" s="21" t="s">
        <v>24</v>
      </c>
    </row>
    <row r="409" spans="2:12" x14ac:dyDescent="0.25">
      <c r="B409" s="20">
        <v>407</v>
      </c>
      <c r="C409" s="32">
        <v>35919</v>
      </c>
      <c r="D409" s="19" t="s">
        <v>19</v>
      </c>
      <c r="E409" s="19" t="s">
        <v>25</v>
      </c>
      <c r="F409" s="19" t="s">
        <v>59</v>
      </c>
      <c r="G409" s="19" t="s">
        <v>27</v>
      </c>
      <c r="H409" s="19" t="s">
        <v>90</v>
      </c>
      <c r="I409" s="19">
        <v>46</v>
      </c>
      <c r="J409" s="19">
        <v>36</v>
      </c>
      <c r="K409" s="19">
        <f t="shared" si="6"/>
        <v>1656</v>
      </c>
      <c r="L409" s="21" t="s">
        <v>24</v>
      </c>
    </row>
    <row r="410" spans="2:12" x14ac:dyDescent="0.25">
      <c r="B410" s="20">
        <v>408</v>
      </c>
      <c r="C410" s="32">
        <v>35919</v>
      </c>
      <c r="D410" s="19" t="s">
        <v>19</v>
      </c>
      <c r="E410" s="19" t="s">
        <v>25</v>
      </c>
      <c r="F410" s="19" t="s">
        <v>59</v>
      </c>
      <c r="G410" s="19" t="s">
        <v>22</v>
      </c>
      <c r="H410" s="19" t="s">
        <v>42</v>
      </c>
      <c r="I410" s="19">
        <v>13</v>
      </c>
      <c r="J410" s="19">
        <v>28</v>
      </c>
      <c r="K410" s="19">
        <f t="shared" si="6"/>
        <v>364</v>
      </c>
      <c r="L410" s="21" t="s">
        <v>24</v>
      </c>
    </row>
    <row r="411" spans="2:12" x14ac:dyDescent="0.25">
      <c r="B411" s="20">
        <v>409</v>
      </c>
      <c r="C411" s="32">
        <v>35919</v>
      </c>
      <c r="D411" s="19" t="s">
        <v>29</v>
      </c>
      <c r="E411" s="19" t="s">
        <v>25</v>
      </c>
      <c r="F411" s="19" t="s">
        <v>59</v>
      </c>
      <c r="G411" s="19" t="s">
        <v>40</v>
      </c>
      <c r="H411" s="19" t="s">
        <v>51</v>
      </c>
      <c r="I411" s="19">
        <v>45.6</v>
      </c>
      <c r="J411" s="19">
        <v>8</v>
      </c>
      <c r="K411" s="19">
        <f t="shared" si="6"/>
        <v>364.8</v>
      </c>
      <c r="L411" s="21" t="s">
        <v>24</v>
      </c>
    </row>
    <row r="412" spans="2:12" x14ac:dyDescent="0.25">
      <c r="B412" s="20">
        <v>410</v>
      </c>
      <c r="C412" s="32">
        <v>35974</v>
      </c>
      <c r="D412" s="19" t="s">
        <v>32</v>
      </c>
      <c r="E412" s="19" t="s">
        <v>20</v>
      </c>
      <c r="F412" s="19" t="s">
        <v>33</v>
      </c>
      <c r="G412" s="19" t="s">
        <v>37</v>
      </c>
      <c r="H412" s="19" t="s">
        <v>79</v>
      </c>
      <c r="I412" s="19">
        <v>2.5</v>
      </c>
      <c r="J412" s="19">
        <v>10</v>
      </c>
      <c r="K412" s="19">
        <f t="shared" si="6"/>
        <v>25</v>
      </c>
      <c r="L412" s="21" t="s">
        <v>48</v>
      </c>
    </row>
    <row r="413" spans="2:12" x14ac:dyDescent="0.25">
      <c r="B413" s="20">
        <v>411</v>
      </c>
      <c r="C413" s="32">
        <v>36000</v>
      </c>
      <c r="D413" s="19" t="s">
        <v>19</v>
      </c>
      <c r="E413" s="19" t="s">
        <v>25</v>
      </c>
      <c r="F413" s="19" t="s">
        <v>81</v>
      </c>
      <c r="G413" s="19" t="s">
        <v>27</v>
      </c>
      <c r="H413" s="19" t="s">
        <v>83</v>
      </c>
      <c r="I413" s="19">
        <v>19</v>
      </c>
      <c r="J413" s="19">
        <v>10</v>
      </c>
      <c r="K413" s="19">
        <f t="shared" si="6"/>
        <v>190</v>
      </c>
      <c r="L413" s="21" t="s">
        <v>48</v>
      </c>
    </row>
    <row r="414" spans="2:12" x14ac:dyDescent="0.25">
      <c r="B414" s="20">
        <v>412</v>
      </c>
      <c r="C414" s="32">
        <v>36059</v>
      </c>
      <c r="D414" s="19" t="s">
        <v>29</v>
      </c>
      <c r="E414" s="19" t="s">
        <v>25</v>
      </c>
      <c r="F414" s="19" t="s">
        <v>39</v>
      </c>
      <c r="G414" s="19" t="s">
        <v>40</v>
      </c>
      <c r="H414" s="19" t="s">
        <v>94</v>
      </c>
      <c r="I414" s="19">
        <v>97</v>
      </c>
      <c r="J414" s="19">
        <v>20</v>
      </c>
      <c r="K414" s="19">
        <f t="shared" si="6"/>
        <v>1940</v>
      </c>
      <c r="L414" s="21" t="s">
        <v>48</v>
      </c>
    </row>
    <row r="415" spans="2:12" x14ac:dyDescent="0.25">
      <c r="B415" s="20">
        <v>413</v>
      </c>
      <c r="C415" s="32">
        <v>36067</v>
      </c>
      <c r="D415" s="19" t="s">
        <v>32</v>
      </c>
      <c r="E415" s="19" t="s">
        <v>25</v>
      </c>
      <c r="F415" s="19" t="s">
        <v>81</v>
      </c>
      <c r="G415" s="19" t="s">
        <v>30</v>
      </c>
      <c r="H415" s="19" t="s">
        <v>31</v>
      </c>
      <c r="I415" s="19">
        <v>9.65</v>
      </c>
      <c r="J415" s="19">
        <v>4</v>
      </c>
      <c r="K415" s="19">
        <f t="shared" si="6"/>
        <v>38.6</v>
      </c>
      <c r="L415" s="21" t="s">
        <v>24</v>
      </c>
    </row>
    <row r="416" spans="2:12" x14ac:dyDescent="0.25">
      <c r="B416" s="20">
        <v>414</v>
      </c>
      <c r="C416" s="32">
        <v>36087</v>
      </c>
      <c r="D416" s="19" t="s">
        <v>29</v>
      </c>
      <c r="E416" s="19" t="s">
        <v>25</v>
      </c>
      <c r="F416" s="19" t="s">
        <v>26</v>
      </c>
      <c r="G416" s="19" t="s">
        <v>37</v>
      </c>
      <c r="H416" s="19" t="s">
        <v>74</v>
      </c>
      <c r="I416" s="19">
        <v>21.5</v>
      </c>
      <c r="J416" s="19">
        <v>9</v>
      </c>
      <c r="K416" s="19">
        <f t="shared" si="6"/>
        <v>193.5</v>
      </c>
      <c r="L416" s="21" t="s">
        <v>48</v>
      </c>
    </row>
    <row r="417" spans="2:12" x14ac:dyDescent="0.25">
      <c r="B417" s="20">
        <v>415</v>
      </c>
      <c r="C417" s="32">
        <v>36092</v>
      </c>
      <c r="D417" s="19" t="s">
        <v>35</v>
      </c>
      <c r="E417" s="19" t="s">
        <v>20</v>
      </c>
      <c r="F417" s="19" t="s">
        <v>21</v>
      </c>
      <c r="G417" s="19" t="s">
        <v>30</v>
      </c>
      <c r="H417" s="19" t="s">
        <v>31</v>
      </c>
      <c r="I417" s="19">
        <v>53</v>
      </c>
      <c r="J417" s="19">
        <v>7</v>
      </c>
      <c r="K417" s="19">
        <f t="shared" si="6"/>
        <v>371</v>
      </c>
      <c r="L417" s="21" t="s">
        <v>24</v>
      </c>
    </row>
    <row r="418" spans="2:12" x14ac:dyDescent="0.25">
      <c r="B418" s="20">
        <v>416</v>
      </c>
      <c r="C418" s="32">
        <v>36125</v>
      </c>
      <c r="D418" s="19" t="s">
        <v>19</v>
      </c>
      <c r="E418" s="19" t="s">
        <v>25</v>
      </c>
      <c r="F418" s="19" t="s">
        <v>59</v>
      </c>
      <c r="G418" s="19" t="s">
        <v>30</v>
      </c>
      <c r="H418" s="19" t="s">
        <v>80</v>
      </c>
      <c r="I418" s="19">
        <v>31.23</v>
      </c>
      <c r="J418" s="19">
        <v>30</v>
      </c>
      <c r="K418" s="19">
        <f t="shared" si="6"/>
        <v>936.9</v>
      </c>
      <c r="L418" s="21" t="s">
        <v>24</v>
      </c>
    </row>
    <row r="419" spans="2:12" x14ac:dyDescent="0.25">
      <c r="B419" s="20">
        <v>417</v>
      </c>
      <c r="C419" s="32">
        <v>36146</v>
      </c>
      <c r="D419" s="19" t="s">
        <v>29</v>
      </c>
      <c r="E419" s="19" t="s">
        <v>20</v>
      </c>
      <c r="F419" s="19" t="s">
        <v>21</v>
      </c>
      <c r="G419" s="19" t="s">
        <v>30</v>
      </c>
      <c r="H419" s="19" t="s">
        <v>80</v>
      </c>
      <c r="I419" s="19">
        <v>31.23</v>
      </c>
      <c r="J419" s="19">
        <v>6</v>
      </c>
      <c r="K419" s="19">
        <f t="shared" si="6"/>
        <v>187.38</v>
      </c>
      <c r="L419" s="21" t="s">
        <v>24</v>
      </c>
    </row>
    <row r="420" spans="2:12" x14ac:dyDescent="0.25">
      <c r="B420" s="20">
        <v>418</v>
      </c>
      <c r="C420" s="32">
        <v>36163</v>
      </c>
      <c r="D420" s="19" t="s">
        <v>35</v>
      </c>
      <c r="E420" s="19" t="s">
        <v>54</v>
      </c>
      <c r="F420" s="19" t="s">
        <v>55</v>
      </c>
      <c r="G420" s="19" t="s">
        <v>22</v>
      </c>
      <c r="H420" s="19" t="s">
        <v>69</v>
      </c>
      <c r="I420" s="19">
        <v>22</v>
      </c>
      <c r="J420" s="19">
        <v>25</v>
      </c>
      <c r="K420" s="19">
        <f t="shared" si="6"/>
        <v>550</v>
      </c>
      <c r="L420" s="21" t="s">
        <v>48</v>
      </c>
    </row>
    <row r="421" spans="2:12" x14ac:dyDescent="0.25">
      <c r="B421" s="20">
        <v>419</v>
      </c>
      <c r="C421" s="32">
        <v>36164</v>
      </c>
      <c r="D421" s="19" t="s">
        <v>35</v>
      </c>
      <c r="E421" s="19" t="s">
        <v>25</v>
      </c>
      <c r="F421" s="19" t="s">
        <v>59</v>
      </c>
      <c r="G421" s="19" t="s">
        <v>37</v>
      </c>
      <c r="H421" s="19" t="s">
        <v>72</v>
      </c>
      <c r="I421" s="19">
        <v>34</v>
      </c>
      <c r="J421" s="19">
        <v>15</v>
      </c>
      <c r="K421" s="19">
        <f t="shared" si="6"/>
        <v>510</v>
      </c>
      <c r="L421" s="21" t="s">
        <v>24</v>
      </c>
    </row>
    <row r="422" spans="2:12" x14ac:dyDescent="0.25">
      <c r="B422" s="20">
        <v>420</v>
      </c>
      <c r="C422" s="32">
        <v>36177</v>
      </c>
      <c r="D422" s="19" t="s">
        <v>29</v>
      </c>
      <c r="E422" s="19" t="s">
        <v>54</v>
      </c>
      <c r="F422" s="19" t="s">
        <v>71</v>
      </c>
      <c r="G422" s="19" t="s">
        <v>30</v>
      </c>
      <c r="H422" s="19" t="s">
        <v>31</v>
      </c>
      <c r="I422" s="19">
        <v>12</v>
      </c>
      <c r="J422" s="19">
        <v>28</v>
      </c>
      <c r="K422" s="19">
        <f t="shared" si="6"/>
        <v>336</v>
      </c>
      <c r="L422" s="21" t="s">
        <v>24</v>
      </c>
    </row>
    <row r="423" spans="2:12" x14ac:dyDescent="0.25">
      <c r="B423" s="20">
        <v>421</v>
      </c>
      <c r="C423" s="32">
        <v>36185</v>
      </c>
      <c r="D423" s="19" t="s">
        <v>35</v>
      </c>
      <c r="E423" s="19" t="s">
        <v>25</v>
      </c>
      <c r="F423" s="19" t="s">
        <v>39</v>
      </c>
      <c r="G423" s="19" t="s">
        <v>37</v>
      </c>
      <c r="H423" s="19" t="s">
        <v>50</v>
      </c>
      <c r="I423" s="19">
        <v>62.5</v>
      </c>
      <c r="J423" s="19">
        <v>4</v>
      </c>
      <c r="K423" s="19">
        <f t="shared" si="6"/>
        <v>250</v>
      </c>
      <c r="L423" s="21" t="s">
        <v>24</v>
      </c>
    </row>
    <row r="424" spans="2:12" x14ac:dyDescent="0.25">
      <c r="B424" s="20">
        <v>422</v>
      </c>
      <c r="C424" s="32">
        <v>36193</v>
      </c>
      <c r="D424" s="19" t="s">
        <v>29</v>
      </c>
      <c r="E424" s="19" t="s">
        <v>25</v>
      </c>
      <c r="F424" s="19" t="s">
        <v>26</v>
      </c>
      <c r="G424" s="19" t="s">
        <v>30</v>
      </c>
      <c r="H424" s="19" t="s">
        <v>80</v>
      </c>
      <c r="I424" s="19">
        <v>31.23</v>
      </c>
      <c r="J424" s="19">
        <v>6</v>
      </c>
      <c r="K424" s="19">
        <f t="shared" si="6"/>
        <v>187.38</v>
      </c>
      <c r="L424" s="21" t="s">
        <v>48</v>
      </c>
    </row>
    <row r="425" spans="2:12" x14ac:dyDescent="0.25">
      <c r="B425" s="20">
        <v>423</v>
      </c>
      <c r="C425" s="32">
        <v>36199</v>
      </c>
      <c r="D425" s="19" t="s">
        <v>32</v>
      </c>
      <c r="E425" s="19" t="s">
        <v>54</v>
      </c>
      <c r="F425" s="19" t="s">
        <v>71</v>
      </c>
      <c r="G425" s="19" t="s">
        <v>37</v>
      </c>
      <c r="H425" s="19" t="s">
        <v>72</v>
      </c>
      <c r="I425" s="19">
        <v>34</v>
      </c>
      <c r="J425" s="19">
        <v>15</v>
      </c>
      <c r="K425" s="19">
        <f t="shared" si="6"/>
        <v>510</v>
      </c>
      <c r="L425" s="21" t="s">
        <v>24</v>
      </c>
    </row>
    <row r="426" spans="2:12" x14ac:dyDescent="0.25">
      <c r="B426" s="20">
        <v>424</v>
      </c>
      <c r="C426" s="32">
        <v>36200</v>
      </c>
      <c r="D426" s="19" t="s">
        <v>29</v>
      </c>
      <c r="E426" s="19" t="s">
        <v>25</v>
      </c>
      <c r="F426" s="19" t="s">
        <v>59</v>
      </c>
      <c r="G426" s="19" t="s">
        <v>27</v>
      </c>
      <c r="H426" s="19" t="s">
        <v>68</v>
      </c>
      <c r="I426" s="19">
        <v>7.75</v>
      </c>
      <c r="J426" s="19">
        <v>42</v>
      </c>
      <c r="K426" s="19">
        <f t="shared" si="6"/>
        <v>325.5</v>
      </c>
      <c r="L426" s="21" t="s">
        <v>48</v>
      </c>
    </row>
    <row r="427" spans="2:12" ht="15.75" thickBot="1" x14ac:dyDescent="0.3">
      <c r="B427" s="22">
        <v>425</v>
      </c>
      <c r="C427" s="33">
        <v>36527</v>
      </c>
      <c r="D427" s="23" t="s">
        <v>29</v>
      </c>
      <c r="E427" s="23" t="s">
        <v>25</v>
      </c>
      <c r="F427" s="23" t="s">
        <v>59</v>
      </c>
      <c r="G427" s="23" t="s">
        <v>27</v>
      </c>
      <c r="H427" s="23" t="s">
        <v>93</v>
      </c>
      <c r="I427" s="23">
        <v>18</v>
      </c>
      <c r="J427" s="23">
        <v>10</v>
      </c>
      <c r="K427" s="23">
        <f t="shared" si="6"/>
        <v>180</v>
      </c>
      <c r="L427" s="24" t="s">
        <v>48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9:D41"/>
  <sheetViews>
    <sheetView showGridLines="0" zoomScaleNormal="100" workbookViewId="0">
      <selection activeCell="B13" sqref="B13"/>
    </sheetView>
  </sheetViews>
  <sheetFormatPr baseColWidth="10" defaultRowHeight="15" x14ac:dyDescent="0.25"/>
  <cols>
    <col min="2" max="2" width="17.85546875" bestFit="1" customWidth="1"/>
    <col min="3" max="3" width="22.42578125" bestFit="1" customWidth="1"/>
    <col min="4" max="4" width="10" customWidth="1"/>
    <col min="5" max="5" width="12.5703125" customWidth="1"/>
    <col min="6" max="7" width="3" customWidth="1"/>
    <col min="8" max="9" width="5" customWidth="1"/>
    <col min="10" max="11" width="3" customWidth="1"/>
    <col min="12" max="13" width="5" customWidth="1"/>
    <col min="14" max="18" width="3" customWidth="1"/>
    <col min="19" max="19" width="5" customWidth="1"/>
    <col min="20" max="22" width="3" customWidth="1"/>
    <col min="23" max="23" width="5" customWidth="1"/>
    <col min="24" max="25" width="4" customWidth="1"/>
    <col min="26" max="27" width="6" customWidth="1"/>
    <col min="28" max="32" width="4" customWidth="1"/>
    <col min="33" max="33" width="6" customWidth="1"/>
    <col min="34" max="35" width="4" customWidth="1"/>
    <col min="36" max="36" width="7" customWidth="1"/>
    <col min="37" max="37" width="6" customWidth="1"/>
    <col min="38" max="38" width="4" customWidth="1"/>
    <col min="39" max="39" width="7" customWidth="1"/>
    <col min="40" max="41" width="4" customWidth="1"/>
    <col min="42" max="42" width="6" customWidth="1"/>
    <col min="43" max="43" width="4" customWidth="1"/>
    <col min="44" max="44" width="7" customWidth="1"/>
    <col min="45" max="45" width="4" customWidth="1"/>
    <col min="46" max="46" width="6" customWidth="1"/>
    <col min="47" max="47" width="4" customWidth="1"/>
    <col min="48" max="48" width="7" customWidth="1"/>
    <col min="49" max="54" width="4" customWidth="1"/>
    <col min="55" max="55" width="7" customWidth="1"/>
    <col min="56" max="58" width="4" customWidth="1"/>
    <col min="59" max="59" width="6" customWidth="1"/>
    <col min="60" max="61" width="4" customWidth="1"/>
    <col min="62" max="62" width="7" customWidth="1"/>
    <col min="63" max="63" width="4" customWidth="1"/>
    <col min="64" max="64" width="7" customWidth="1"/>
    <col min="65" max="65" width="6" customWidth="1"/>
    <col min="66" max="66" width="7" customWidth="1"/>
    <col min="67" max="68" width="4" customWidth="1"/>
    <col min="69" max="69" width="7" customWidth="1"/>
    <col min="70" max="72" width="4" customWidth="1"/>
    <col min="73" max="73" width="6" customWidth="1"/>
    <col min="74" max="74" width="7" customWidth="1"/>
    <col min="75" max="77" width="4" customWidth="1"/>
    <col min="78" max="78" width="6" customWidth="1"/>
    <col min="79" max="80" width="4" customWidth="1"/>
    <col min="81" max="81" width="6" customWidth="1"/>
    <col min="82" max="82" width="4" customWidth="1"/>
    <col min="83" max="83" width="6" customWidth="1"/>
    <col min="84" max="86" width="4" customWidth="1"/>
    <col min="87" max="87" width="6" customWidth="1"/>
    <col min="88" max="89" width="4" customWidth="1"/>
    <col min="90" max="90" width="6" customWidth="1"/>
    <col min="91" max="93" width="4" customWidth="1"/>
    <col min="94" max="94" width="6" customWidth="1"/>
    <col min="95" max="95" width="4" customWidth="1"/>
    <col min="96" max="103" width="5" customWidth="1"/>
    <col min="104" max="104" width="7" customWidth="1"/>
    <col min="105" max="105" width="5" customWidth="1"/>
    <col min="106" max="106" width="8" customWidth="1"/>
    <col min="107" max="107" width="7" customWidth="1"/>
    <col min="108" max="112" width="5" customWidth="1"/>
    <col min="113" max="113" width="13.28515625" bestFit="1" customWidth="1"/>
    <col min="114" max="114" width="9.42578125" customWidth="1"/>
    <col min="115" max="115" width="6" customWidth="1"/>
    <col min="116" max="117" width="3" customWidth="1"/>
    <col min="118" max="118" width="5" customWidth="1"/>
    <col min="119" max="119" width="3" customWidth="1"/>
    <col min="120" max="120" width="6" customWidth="1"/>
    <col min="121" max="122" width="5" customWidth="1"/>
    <col min="123" max="127" width="3" customWidth="1"/>
    <col min="128" max="128" width="5" customWidth="1"/>
    <col min="129" max="130" width="3" customWidth="1"/>
    <col min="131" max="132" width="6" customWidth="1"/>
    <col min="133" max="135" width="3" customWidth="1"/>
    <col min="136" max="136" width="5" customWidth="1"/>
    <col min="137" max="138" width="3" customWidth="1"/>
    <col min="139" max="140" width="5" customWidth="1"/>
    <col min="141" max="142" width="3" customWidth="1"/>
    <col min="143" max="143" width="5" customWidth="1"/>
    <col min="144" max="148" width="3" customWidth="1"/>
    <col min="149" max="149" width="5" customWidth="1"/>
    <col min="150" max="150" width="6" customWidth="1"/>
    <col min="151" max="151" width="4" customWidth="1"/>
    <col min="152" max="152" width="7" customWidth="1"/>
    <col min="153" max="154" width="4" customWidth="1"/>
    <col min="155" max="156" width="6" customWidth="1"/>
    <col min="157" max="159" width="4" customWidth="1"/>
    <col min="160" max="160" width="6" customWidth="1"/>
    <col min="161" max="162" width="4" customWidth="1"/>
    <col min="163" max="163" width="6" customWidth="1"/>
    <col min="164" max="164" width="4" customWidth="1"/>
    <col min="165" max="165" width="7" customWidth="1"/>
    <col min="166" max="168" width="4" customWidth="1"/>
    <col min="169" max="169" width="6" customWidth="1"/>
    <col min="170" max="170" width="4" customWidth="1"/>
    <col min="171" max="171" width="6" customWidth="1"/>
    <col min="172" max="174" width="4" customWidth="1"/>
    <col min="175" max="175" width="6" customWidth="1"/>
    <col min="176" max="177" width="4" customWidth="1"/>
    <col min="178" max="178" width="7" customWidth="1"/>
    <col min="179" max="179" width="6" customWidth="1"/>
    <col min="180" max="180" width="4" customWidth="1"/>
    <col min="181" max="181" width="7" customWidth="1"/>
    <col min="182" max="188" width="4" customWidth="1"/>
    <col min="189" max="189" width="6" customWidth="1"/>
    <col min="190" max="190" width="4" customWidth="1"/>
    <col min="191" max="191" width="6" customWidth="1"/>
    <col min="192" max="192" width="4" customWidth="1"/>
    <col min="193" max="193" width="7" customWidth="1"/>
    <col min="194" max="196" width="4" customWidth="1"/>
    <col min="197" max="197" width="6" customWidth="1"/>
    <col min="198" max="202" width="4" customWidth="1"/>
    <col min="203" max="203" width="7" customWidth="1"/>
    <col min="204" max="208" width="4" customWidth="1"/>
    <col min="209" max="209" width="7" customWidth="1"/>
    <col min="210" max="210" width="4" customWidth="1"/>
    <col min="211" max="211" width="6" customWidth="1"/>
    <col min="212" max="218" width="4" customWidth="1"/>
    <col min="219" max="219" width="6" customWidth="1"/>
    <col min="220" max="224" width="4" customWidth="1"/>
    <col min="225" max="225" width="6" customWidth="1"/>
    <col min="226" max="226" width="7" customWidth="1"/>
    <col min="227" max="227" width="4" customWidth="1"/>
    <col min="228" max="228" width="6" customWidth="1"/>
    <col min="229" max="233" width="4" customWidth="1"/>
    <col min="234" max="234" width="6" customWidth="1"/>
    <col min="235" max="235" width="7" customWidth="1"/>
    <col min="236" max="236" width="4" customWidth="1"/>
    <col min="237" max="237" width="6" customWidth="1"/>
    <col min="238" max="243" width="4" customWidth="1"/>
    <col min="244" max="244" width="7" customWidth="1"/>
    <col min="245" max="246" width="4" customWidth="1"/>
    <col min="247" max="247" width="6" customWidth="1"/>
    <col min="248" max="253" width="4" customWidth="1"/>
    <col min="254" max="254" width="6" customWidth="1"/>
    <col min="255" max="256" width="4" customWidth="1"/>
    <col min="257" max="257" width="6" customWidth="1"/>
    <col min="258" max="259" width="4" customWidth="1"/>
    <col min="260" max="261" width="6" customWidth="1"/>
    <col min="262" max="263" width="4" customWidth="1"/>
    <col min="264" max="264" width="7" customWidth="1"/>
    <col min="265" max="268" width="4" customWidth="1"/>
    <col min="269" max="269" width="6" customWidth="1"/>
    <col min="270" max="278" width="4" customWidth="1"/>
    <col min="279" max="279" width="6" customWidth="1"/>
    <col min="280" max="281" width="4" customWidth="1"/>
    <col min="282" max="282" width="6" customWidth="1"/>
    <col min="283" max="283" width="4" customWidth="1"/>
    <col min="284" max="284" width="7" customWidth="1"/>
    <col min="285" max="288" width="5" customWidth="1"/>
    <col min="289" max="289" width="7" customWidth="1"/>
    <col min="290" max="295" width="5" customWidth="1"/>
    <col min="296" max="296" width="7" customWidth="1"/>
    <col min="297" max="298" width="5" customWidth="1"/>
    <col min="299" max="299" width="7" customWidth="1"/>
    <col min="300" max="308" width="5" customWidth="1"/>
    <col min="309" max="309" width="7" customWidth="1"/>
    <col min="310" max="310" width="8" customWidth="1"/>
    <col min="311" max="312" width="5" customWidth="1"/>
    <col min="313" max="314" width="6" customWidth="1"/>
    <col min="315" max="315" width="12.42578125" bestFit="1" customWidth="1"/>
    <col min="316" max="316" width="12.5703125" bestFit="1" customWidth="1"/>
  </cols>
  <sheetData>
    <row r="9" spans="2:4" x14ac:dyDescent="0.25">
      <c r="B9" s="68" t="s">
        <v>942</v>
      </c>
      <c r="C9" s="68" t="s">
        <v>943</v>
      </c>
    </row>
    <row r="10" spans="2:4" x14ac:dyDescent="0.25">
      <c r="B10" s="68" t="s">
        <v>940</v>
      </c>
      <c r="C10" t="s">
        <v>48</v>
      </c>
      <c r="D10" t="s">
        <v>24</v>
      </c>
    </row>
    <row r="11" spans="2:4" x14ac:dyDescent="0.25">
      <c r="B11" s="69" t="s">
        <v>27</v>
      </c>
      <c r="C11" s="71"/>
      <c r="D11" s="71"/>
    </row>
    <row r="12" spans="2:4" x14ac:dyDescent="0.25">
      <c r="B12" s="70" t="s">
        <v>20</v>
      </c>
      <c r="C12" s="71">
        <v>3370</v>
      </c>
      <c r="D12" s="71">
        <v>991</v>
      </c>
    </row>
    <row r="13" spans="2:4" x14ac:dyDescent="0.25">
      <c r="B13" s="70" t="s">
        <v>25</v>
      </c>
      <c r="C13" s="71">
        <v>5233.5</v>
      </c>
      <c r="D13" s="71">
        <v>28014.1</v>
      </c>
    </row>
    <row r="14" spans="2:4" x14ac:dyDescent="0.25">
      <c r="B14" s="70" t="s">
        <v>45</v>
      </c>
      <c r="C14" s="71">
        <v>2033</v>
      </c>
      <c r="D14" s="71">
        <v>16603.39</v>
      </c>
    </row>
    <row r="15" spans="2:4" x14ac:dyDescent="0.25">
      <c r="B15" s="70" t="s">
        <v>54</v>
      </c>
      <c r="C15" s="71">
        <v>1847.5</v>
      </c>
      <c r="D15" s="71">
        <v>7910</v>
      </c>
    </row>
    <row r="16" spans="2:4" ht="23.25" customHeight="1" x14ac:dyDescent="0.25">
      <c r="B16" s="69" t="s">
        <v>946</v>
      </c>
      <c r="C16" s="71">
        <v>12484</v>
      </c>
      <c r="D16" s="71">
        <v>53518.49</v>
      </c>
    </row>
    <row r="17" spans="2:4" x14ac:dyDescent="0.25">
      <c r="B17" s="69" t="s">
        <v>40</v>
      </c>
      <c r="C17" s="71"/>
      <c r="D17" s="71"/>
    </row>
    <row r="18" spans="2:4" x14ac:dyDescent="0.25">
      <c r="B18" s="70" t="s">
        <v>20</v>
      </c>
      <c r="C18" s="71"/>
      <c r="D18" s="71">
        <v>548</v>
      </c>
    </row>
    <row r="19" spans="2:4" x14ac:dyDescent="0.25">
      <c r="B19" s="70" t="s">
        <v>25</v>
      </c>
      <c r="C19" s="71">
        <v>8197.2999999999993</v>
      </c>
      <c r="D19" s="71">
        <v>7179.62</v>
      </c>
    </row>
    <row r="20" spans="2:4" x14ac:dyDescent="0.25">
      <c r="B20" s="70" t="s">
        <v>45</v>
      </c>
      <c r="C20" s="71">
        <v>623.34</v>
      </c>
      <c r="D20" s="71">
        <v>8136.1</v>
      </c>
    </row>
    <row r="21" spans="2:4" x14ac:dyDescent="0.25">
      <c r="B21" s="70" t="s">
        <v>54</v>
      </c>
      <c r="C21" s="71">
        <v>1762</v>
      </c>
      <c r="D21" s="71">
        <v>10122.24</v>
      </c>
    </row>
    <row r="22" spans="2:4" x14ac:dyDescent="0.25">
      <c r="B22" s="69" t="s">
        <v>947</v>
      </c>
      <c r="C22" s="71">
        <v>10582.64</v>
      </c>
      <c r="D22" s="71">
        <v>25985.96</v>
      </c>
    </row>
    <row r="23" spans="2:4" x14ac:dyDescent="0.25">
      <c r="B23" s="69" t="s">
        <v>22</v>
      </c>
      <c r="C23" s="71"/>
      <c r="D23" s="71"/>
    </row>
    <row r="24" spans="2:4" x14ac:dyDescent="0.25">
      <c r="B24" s="70" t="s">
        <v>20</v>
      </c>
      <c r="C24" s="71"/>
      <c r="D24" s="71">
        <v>1258.75</v>
      </c>
    </row>
    <row r="25" spans="2:4" x14ac:dyDescent="0.25">
      <c r="B25" s="70" t="s">
        <v>25</v>
      </c>
      <c r="C25" s="71">
        <v>11891.85</v>
      </c>
      <c r="D25" s="71">
        <v>6280.3300000000008</v>
      </c>
    </row>
    <row r="26" spans="2:4" x14ac:dyDescent="0.25">
      <c r="B26" s="70" t="s">
        <v>45</v>
      </c>
      <c r="C26" s="71">
        <v>280</v>
      </c>
      <c r="D26" s="71">
        <v>3124.4500000000003</v>
      </c>
    </row>
    <row r="27" spans="2:4" x14ac:dyDescent="0.25">
      <c r="B27" s="70" t="s">
        <v>54</v>
      </c>
      <c r="C27" s="71">
        <v>3379.55</v>
      </c>
      <c r="D27" s="71">
        <v>6181</v>
      </c>
    </row>
    <row r="28" spans="2:4" x14ac:dyDescent="0.25">
      <c r="B28" s="69" t="s">
        <v>948</v>
      </c>
      <c r="C28" s="71">
        <v>15551.400000000001</v>
      </c>
      <c r="D28" s="71">
        <v>16844.53</v>
      </c>
    </row>
    <row r="29" spans="2:4" x14ac:dyDescent="0.25">
      <c r="B29" s="69" t="s">
        <v>37</v>
      </c>
      <c r="C29" s="71"/>
      <c r="D29" s="71"/>
    </row>
    <row r="30" spans="2:4" x14ac:dyDescent="0.25">
      <c r="B30" s="70" t="s">
        <v>20</v>
      </c>
      <c r="C30" s="71">
        <v>2775</v>
      </c>
      <c r="D30" s="71">
        <v>3143.3</v>
      </c>
    </row>
    <row r="31" spans="2:4" x14ac:dyDescent="0.25">
      <c r="B31" s="70" t="s">
        <v>25</v>
      </c>
      <c r="C31" s="71">
        <v>7714.7</v>
      </c>
      <c r="D31" s="71">
        <v>13714.95</v>
      </c>
    </row>
    <row r="32" spans="2:4" x14ac:dyDescent="0.25">
      <c r="B32" s="70" t="s">
        <v>45</v>
      </c>
      <c r="C32" s="71">
        <v>1067</v>
      </c>
      <c r="D32" s="71">
        <v>340</v>
      </c>
    </row>
    <row r="33" spans="2:4" x14ac:dyDescent="0.25">
      <c r="B33" s="70" t="s">
        <v>54</v>
      </c>
      <c r="C33" s="71">
        <v>6413</v>
      </c>
      <c r="D33" s="71">
        <v>12203.2</v>
      </c>
    </row>
    <row r="34" spans="2:4" x14ac:dyDescent="0.25">
      <c r="B34" s="69" t="s">
        <v>949</v>
      </c>
      <c r="C34" s="71">
        <v>17969.7</v>
      </c>
      <c r="D34" s="71">
        <v>29401.45</v>
      </c>
    </row>
    <row r="35" spans="2:4" x14ac:dyDescent="0.25">
      <c r="B35" s="69" t="s">
        <v>30</v>
      </c>
      <c r="C35" s="71"/>
      <c r="D35" s="71"/>
    </row>
    <row r="36" spans="2:4" x14ac:dyDescent="0.25">
      <c r="B36" s="70" t="s">
        <v>20</v>
      </c>
      <c r="C36" s="71">
        <v>525</v>
      </c>
      <c r="D36" s="71">
        <v>3614.58</v>
      </c>
    </row>
    <row r="37" spans="2:4" x14ac:dyDescent="0.25">
      <c r="B37" s="70" t="s">
        <v>25</v>
      </c>
      <c r="C37" s="71">
        <v>4032.93</v>
      </c>
      <c r="D37" s="71">
        <v>10985.7</v>
      </c>
    </row>
    <row r="38" spans="2:4" x14ac:dyDescent="0.25">
      <c r="B38" s="70" t="s">
        <v>45</v>
      </c>
      <c r="C38" s="71">
        <v>370.45</v>
      </c>
      <c r="D38" s="71">
        <v>4777.75</v>
      </c>
    </row>
    <row r="39" spans="2:4" x14ac:dyDescent="0.25">
      <c r="B39" s="70" t="s">
        <v>54</v>
      </c>
      <c r="C39" s="71">
        <v>723.36</v>
      </c>
      <c r="D39" s="71">
        <v>14038.3</v>
      </c>
    </row>
    <row r="40" spans="2:4" x14ac:dyDescent="0.25">
      <c r="B40" s="69" t="s">
        <v>950</v>
      </c>
      <c r="C40" s="71">
        <v>5651.74</v>
      </c>
      <c r="D40" s="71">
        <v>33416.33</v>
      </c>
    </row>
    <row r="41" spans="2:4" x14ac:dyDescent="0.25">
      <c r="B41" s="69" t="s">
        <v>941</v>
      </c>
      <c r="C41" s="71">
        <v>62239.479999999996</v>
      </c>
      <c r="D41" s="71">
        <v>159166.76</v>
      </c>
    </row>
  </sheetData>
  <pageMargins left="0.7" right="0.7" top="0.75" bottom="0.75" header="0.3" footer="0.3"/>
  <pageSetup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D31" sqref="D31"/>
    </sheetView>
  </sheetViews>
  <sheetFormatPr baseColWidth="10" defaultRowHeight="15" x14ac:dyDescent="0.25"/>
  <cols>
    <col min="1" max="1" width="21.5703125" customWidth="1"/>
    <col min="2" max="2" width="19.140625" customWidth="1"/>
    <col min="3" max="4" width="18" bestFit="1" customWidth="1"/>
    <col min="5" max="6" width="9.5703125" customWidth="1"/>
    <col min="7" max="7" width="12.5703125" customWidth="1"/>
    <col min="8" max="8" width="7.7109375" customWidth="1"/>
    <col min="9" max="10" width="6.5703125" customWidth="1"/>
    <col min="11" max="11" width="12.5703125" customWidth="1"/>
    <col min="12" max="12" width="17.85546875" customWidth="1"/>
    <col min="13" max="13" width="10.28515625" customWidth="1"/>
    <col min="14" max="15" width="6.5703125" customWidth="1"/>
    <col min="16" max="16" width="12.42578125" customWidth="1"/>
    <col min="17" max="17" width="13.140625" customWidth="1"/>
    <col min="18" max="18" width="6.5703125" customWidth="1"/>
    <col min="19" max="19" width="15.42578125" customWidth="1"/>
    <col min="20" max="20" width="12.5703125" customWidth="1"/>
    <col min="21" max="21" width="13.140625" customWidth="1"/>
    <col min="22" max="22" width="6.5703125" customWidth="1"/>
    <col min="23" max="23" width="15.42578125" customWidth="1"/>
    <col min="24" max="24" width="12.5703125" customWidth="1"/>
    <col min="25" max="31" width="6.5703125" customWidth="1"/>
    <col min="32" max="32" width="7.7109375" customWidth="1"/>
    <col min="33" max="44" width="6.5703125" customWidth="1"/>
    <col min="45" max="45" width="7.7109375" customWidth="1"/>
    <col min="46" max="52" width="6.5703125" customWidth="1"/>
    <col min="53" max="53" width="7.7109375" customWidth="1"/>
    <col min="54" max="63" width="6.5703125" customWidth="1"/>
    <col min="64" max="64" width="7.7109375" customWidth="1"/>
    <col min="65" max="91" width="6.5703125" customWidth="1"/>
    <col min="92" max="92" width="12.85546875" bestFit="1" customWidth="1"/>
    <col min="93" max="93" width="9.5703125" customWidth="1"/>
    <col min="94" max="94" width="7.7109375" customWidth="1"/>
    <col min="95" max="95" width="8.85546875" customWidth="1"/>
    <col min="96" max="96" width="7.7109375" customWidth="1"/>
    <col min="97" max="99" width="6.5703125" customWidth="1"/>
    <col min="100" max="100" width="8.85546875" customWidth="1"/>
    <col min="101" max="111" width="6.5703125" customWidth="1"/>
    <col min="112" max="112" width="8.85546875" customWidth="1"/>
    <col min="113" max="113" width="6.5703125" customWidth="1"/>
    <col min="114" max="114" width="7.7109375" customWidth="1"/>
    <col min="115" max="119" width="6.5703125" customWidth="1"/>
    <col min="120" max="120" width="7.7109375" customWidth="1"/>
    <col min="121" max="121" width="6.5703125" customWidth="1"/>
    <col min="122" max="124" width="7.7109375" customWidth="1"/>
    <col min="125" max="140" width="6.5703125" customWidth="1"/>
    <col min="141" max="141" width="11.85546875" bestFit="1" customWidth="1"/>
    <col min="142" max="142" width="15.28515625" bestFit="1" customWidth="1"/>
    <col min="143" max="144" width="6.5703125" customWidth="1"/>
    <col min="145" max="145" width="7.7109375" customWidth="1"/>
    <col min="146" max="150" width="6.5703125" customWidth="1"/>
    <col min="151" max="152" width="7.7109375" customWidth="1"/>
    <col min="153" max="155" width="6.5703125" customWidth="1"/>
    <col min="156" max="156" width="7.7109375" customWidth="1"/>
    <col min="157" max="173" width="6.5703125" customWidth="1"/>
    <col min="174" max="174" width="7.7109375" customWidth="1"/>
    <col min="175" max="175" width="6.5703125" customWidth="1"/>
    <col min="176" max="176" width="8.85546875" customWidth="1"/>
    <col min="177" max="183" width="6.5703125" customWidth="1"/>
    <col min="184" max="185" width="7.7109375" customWidth="1"/>
    <col min="186" max="194" width="6.5703125" customWidth="1"/>
    <col min="195" max="196" width="7.7109375" customWidth="1"/>
    <col min="197" max="201" width="6.5703125" customWidth="1"/>
    <col min="202" max="202" width="17.85546875" bestFit="1" customWidth="1"/>
    <col min="203" max="203" width="10.28515625" customWidth="1"/>
    <col min="204" max="206" width="6.5703125" customWidth="1"/>
    <col min="207" max="208" width="7.7109375" customWidth="1"/>
    <col min="209" max="210" width="6.5703125" customWidth="1"/>
    <col min="211" max="211" width="7.7109375" customWidth="1"/>
    <col min="212" max="235" width="6.5703125" customWidth="1"/>
    <col min="236" max="236" width="7.7109375" customWidth="1"/>
    <col min="237" max="252" width="6.5703125" customWidth="1"/>
    <col min="253" max="253" width="7.7109375" customWidth="1"/>
    <col min="254" max="274" width="6.5703125" customWidth="1"/>
    <col min="275" max="275" width="12.42578125" bestFit="1" customWidth="1"/>
    <col min="276" max="276" width="13.140625" bestFit="1" customWidth="1"/>
    <col min="277" max="280" width="6.5703125" customWidth="1"/>
    <col min="281" max="281" width="7.7109375" customWidth="1"/>
    <col min="282" max="290" width="6.5703125" customWidth="1"/>
    <col min="291" max="291" width="7.7109375" customWidth="1"/>
    <col min="292" max="296" width="6.5703125" customWidth="1"/>
    <col min="297" max="297" width="7.7109375" customWidth="1"/>
    <col min="298" max="298" width="6.5703125" customWidth="1"/>
    <col min="299" max="299" width="7.7109375" customWidth="1"/>
    <col min="300" max="306" width="6.5703125" customWidth="1"/>
    <col min="307" max="307" width="7.7109375" customWidth="1"/>
    <col min="308" max="309" width="6.5703125" customWidth="1"/>
    <col min="310" max="310" width="7.7109375" customWidth="1"/>
    <col min="311" max="316" width="6.5703125" customWidth="1"/>
    <col min="317" max="317" width="7.7109375" customWidth="1"/>
    <col min="318" max="328" width="6.5703125" customWidth="1"/>
    <col min="329" max="329" width="7.7109375" customWidth="1"/>
    <col min="330" max="338" width="6.5703125" customWidth="1"/>
    <col min="339" max="339" width="8.85546875" customWidth="1"/>
    <col min="340" max="345" width="6.5703125" customWidth="1"/>
    <col min="346" max="346" width="7.7109375" customWidth="1"/>
    <col min="347" max="349" width="6.5703125" customWidth="1"/>
    <col min="350" max="350" width="7.7109375" customWidth="1"/>
    <col min="351" max="351" width="6.5703125" customWidth="1"/>
    <col min="352" max="352" width="7.7109375" customWidth="1"/>
    <col min="353" max="353" width="15.42578125" bestFit="1" customWidth="1"/>
    <col min="354" max="354" width="12.5703125" bestFit="1" customWidth="1"/>
  </cols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22"/>
  <sheetViews>
    <sheetView zoomScale="80" zoomScaleNormal="80" workbookViewId="0">
      <selection activeCell="C3" sqref="C3"/>
    </sheetView>
  </sheetViews>
  <sheetFormatPr baseColWidth="10" defaultRowHeight="15" x14ac:dyDescent="0.25"/>
  <cols>
    <col min="1" max="1" width="11.42578125" style="74"/>
    <col min="2" max="2" width="19.85546875" style="74" bestFit="1" customWidth="1"/>
    <col min="3" max="3" width="17.7109375" style="74" customWidth="1"/>
    <col min="4" max="27" width="11.42578125" style="74"/>
    <col min="28" max="28" width="15" style="74" bestFit="1" customWidth="1"/>
    <col min="29" max="16384" width="11.42578125" style="74"/>
  </cols>
  <sheetData>
    <row r="1" spans="2:32" ht="18.75" x14ac:dyDescent="0.3">
      <c r="B1" s="72" t="s">
        <v>98</v>
      </c>
      <c r="C1" s="73" t="s">
        <v>100</v>
      </c>
    </row>
    <row r="2" spans="2:32" ht="18.75" x14ac:dyDescent="0.3">
      <c r="B2" s="72" t="s">
        <v>939</v>
      </c>
      <c r="C2" s="75">
        <v>2009</v>
      </c>
    </row>
    <row r="3" spans="2:32" ht="21.75" thickBot="1" x14ac:dyDescent="0.4">
      <c r="B3" s="72" t="s">
        <v>938</v>
      </c>
      <c r="C3" s="76">
        <f>SUM((C8:AA19),INDEX($C$8:$AA$19,MATCH(C1,$C$7:$AA$7,0),MATCH(C2,$C$5:$AA$5,0)))</f>
        <v>14974062</v>
      </c>
      <c r="D3" s="77" t="s">
        <v>937</v>
      </c>
      <c r="H3" s="74" t="s">
        <v>944</v>
      </c>
      <c r="I3" s="74" t="s">
        <v>945</v>
      </c>
    </row>
    <row r="5" spans="2:32" ht="18.75" x14ac:dyDescent="0.3">
      <c r="C5" s="91">
        <v>2009</v>
      </c>
      <c r="D5" s="91"/>
      <c r="E5" s="91"/>
      <c r="F5" s="91"/>
      <c r="G5" s="91"/>
      <c r="H5" s="95">
        <v>2010</v>
      </c>
      <c r="I5" s="95"/>
      <c r="J5" s="95"/>
      <c r="K5" s="95"/>
      <c r="L5" s="95"/>
      <c r="M5" s="92">
        <v>2011</v>
      </c>
      <c r="N5" s="92"/>
      <c r="O5" s="92"/>
      <c r="P5" s="92"/>
      <c r="Q5" s="92"/>
      <c r="R5" s="93">
        <v>2012</v>
      </c>
      <c r="S5" s="93"/>
      <c r="T5" s="93"/>
      <c r="U5" s="93"/>
      <c r="V5" s="93"/>
      <c r="W5" s="94">
        <v>2013</v>
      </c>
      <c r="X5" s="94"/>
      <c r="Y5" s="94"/>
      <c r="Z5" s="94"/>
      <c r="AA5" s="94"/>
    </row>
    <row r="6" spans="2:32" x14ac:dyDescent="0.25">
      <c r="B6" s="78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80"/>
      <c r="AC6" s="80"/>
      <c r="AD6" s="80"/>
      <c r="AE6" s="80"/>
      <c r="AF6" s="80"/>
    </row>
    <row r="7" spans="2:32" x14ac:dyDescent="0.25">
      <c r="B7" s="78"/>
      <c r="C7" s="79" t="s">
        <v>100</v>
      </c>
      <c r="D7" s="79" t="s">
        <v>99</v>
      </c>
      <c r="E7" s="79" t="s">
        <v>101</v>
      </c>
      <c r="F7" s="79" t="s">
        <v>936</v>
      </c>
      <c r="G7" s="79" t="s">
        <v>935</v>
      </c>
      <c r="H7" s="79" t="s">
        <v>100</v>
      </c>
      <c r="I7" s="79" t="s">
        <v>99</v>
      </c>
      <c r="J7" s="79" t="s">
        <v>101</v>
      </c>
      <c r="K7" s="79" t="s">
        <v>936</v>
      </c>
      <c r="L7" s="79" t="s">
        <v>935</v>
      </c>
      <c r="M7" s="79" t="s">
        <v>100</v>
      </c>
      <c r="N7" s="79" t="s">
        <v>99</v>
      </c>
      <c r="O7" s="79" t="s">
        <v>101</v>
      </c>
      <c r="P7" s="79" t="s">
        <v>936</v>
      </c>
      <c r="Q7" s="79" t="s">
        <v>935</v>
      </c>
      <c r="R7" s="79" t="s">
        <v>100</v>
      </c>
      <c r="S7" s="79" t="s">
        <v>99</v>
      </c>
      <c r="T7" s="79" t="s">
        <v>101</v>
      </c>
      <c r="U7" s="79" t="s">
        <v>936</v>
      </c>
      <c r="V7" s="79" t="s">
        <v>935</v>
      </c>
      <c r="W7" s="79" t="s">
        <v>100</v>
      </c>
      <c r="X7" s="79" t="s">
        <v>99</v>
      </c>
      <c r="Y7" s="79" t="s">
        <v>101</v>
      </c>
      <c r="Z7" s="79" t="s">
        <v>936</v>
      </c>
      <c r="AA7" s="79" t="s">
        <v>935</v>
      </c>
      <c r="AB7" s="80"/>
      <c r="AC7" s="80"/>
      <c r="AD7" s="80"/>
      <c r="AE7" s="80"/>
      <c r="AF7" s="80"/>
    </row>
    <row r="8" spans="2:32" x14ac:dyDescent="0.25">
      <c r="B8" s="81" t="s">
        <v>934</v>
      </c>
      <c r="C8" s="82">
        <v>86218</v>
      </c>
      <c r="D8" s="82">
        <v>23890</v>
      </c>
      <c r="E8" s="82">
        <v>64866</v>
      </c>
      <c r="F8" s="82">
        <v>15279</v>
      </c>
      <c r="G8" s="82">
        <v>84189</v>
      </c>
      <c r="H8" s="83">
        <v>67765</v>
      </c>
      <c r="I8" s="83">
        <v>20172</v>
      </c>
      <c r="J8" s="83">
        <v>35652</v>
      </c>
      <c r="K8" s="83">
        <v>48501</v>
      </c>
      <c r="L8" s="83">
        <v>82944</v>
      </c>
      <c r="M8" s="84">
        <v>87849</v>
      </c>
      <c r="N8" s="84">
        <v>12082</v>
      </c>
      <c r="O8" s="84">
        <v>65131</v>
      </c>
      <c r="P8" s="84">
        <v>21656</v>
      </c>
      <c r="Q8" s="84">
        <v>36462</v>
      </c>
      <c r="R8" s="85">
        <v>29763</v>
      </c>
      <c r="S8" s="85">
        <v>76762</v>
      </c>
      <c r="T8" s="85">
        <v>67117</v>
      </c>
      <c r="U8" s="85">
        <v>39055</v>
      </c>
      <c r="V8" s="85">
        <v>17006</v>
      </c>
      <c r="W8" s="86">
        <v>25357</v>
      </c>
      <c r="X8" s="86">
        <v>24110</v>
      </c>
      <c r="Y8" s="86">
        <v>89768</v>
      </c>
      <c r="Z8" s="86">
        <v>50473</v>
      </c>
      <c r="AA8" s="86">
        <v>86914</v>
      </c>
    </row>
    <row r="9" spans="2:32" x14ac:dyDescent="0.25">
      <c r="B9" s="81" t="s">
        <v>933</v>
      </c>
      <c r="C9" s="82">
        <v>74352</v>
      </c>
      <c r="D9" s="82">
        <v>13653</v>
      </c>
      <c r="E9" s="82">
        <v>87558</v>
      </c>
      <c r="F9" s="82">
        <v>55224</v>
      </c>
      <c r="G9" s="82">
        <v>36675</v>
      </c>
      <c r="H9" s="83">
        <v>55251</v>
      </c>
      <c r="I9" s="83">
        <v>81901</v>
      </c>
      <c r="J9" s="83">
        <v>38498</v>
      </c>
      <c r="K9" s="83">
        <v>75185</v>
      </c>
      <c r="L9" s="83">
        <v>48257</v>
      </c>
      <c r="M9" s="84">
        <v>31277</v>
      </c>
      <c r="N9" s="84">
        <v>57568</v>
      </c>
      <c r="O9" s="84">
        <v>65357</v>
      </c>
      <c r="P9" s="84">
        <v>44324</v>
      </c>
      <c r="Q9" s="84">
        <v>84876</v>
      </c>
      <c r="R9" s="85">
        <v>21202</v>
      </c>
      <c r="S9" s="85">
        <v>20184</v>
      </c>
      <c r="T9" s="85">
        <v>77294</v>
      </c>
      <c r="U9" s="85">
        <v>28488</v>
      </c>
      <c r="V9" s="85">
        <v>65907</v>
      </c>
      <c r="W9" s="86">
        <v>38783</v>
      </c>
      <c r="X9" s="86">
        <v>18557</v>
      </c>
      <c r="Y9" s="86">
        <v>80223</v>
      </c>
      <c r="Z9" s="86">
        <v>15653</v>
      </c>
      <c r="AA9" s="86">
        <v>22309</v>
      </c>
    </row>
    <row r="10" spans="2:32" x14ac:dyDescent="0.25">
      <c r="B10" s="81" t="s">
        <v>932</v>
      </c>
      <c r="C10" s="82">
        <v>17796</v>
      </c>
      <c r="D10" s="82">
        <v>24837</v>
      </c>
      <c r="E10" s="82">
        <v>14671</v>
      </c>
      <c r="F10" s="82">
        <v>32716</v>
      </c>
      <c r="G10" s="82">
        <v>62156</v>
      </c>
      <c r="H10" s="83">
        <v>26537</v>
      </c>
      <c r="I10" s="83">
        <v>29399</v>
      </c>
      <c r="J10" s="83">
        <v>20412</v>
      </c>
      <c r="K10" s="83">
        <v>30077</v>
      </c>
      <c r="L10" s="83">
        <v>22822</v>
      </c>
      <c r="M10" s="84">
        <v>53829</v>
      </c>
      <c r="N10" s="84">
        <v>25065</v>
      </c>
      <c r="O10" s="84">
        <v>58862</v>
      </c>
      <c r="P10" s="84">
        <v>25380</v>
      </c>
      <c r="Q10" s="84">
        <v>10478</v>
      </c>
      <c r="R10" s="85">
        <v>52316</v>
      </c>
      <c r="S10" s="85">
        <v>54489</v>
      </c>
      <c r="T10" s="85">
        <v>60166</v>
      </c>
      <c r="U10" s="85">
        <v>50204</v>
      </c>
      <c r="V10" s="85">
        <v>89902</v>
      </c>
      <c r="W10" s="86">
        <v>72208</v>
      </c>
      <c r="X10" s="86">
        <v>42613</v>
      </c>
      <c r="Y10" s="86">
        <v>25470</v>
      </c>
      <c r="Z10" s="86">
        <v>25684</v>
      </c>
      <c r="AA10" s="86">
        <v>49833</v>
      </c>
    </row>
    <row r="11" spans="2:32" x14ac:dyDescent="0.25">
      <c r="B11" s="81" t="s">
        <v>931</v>
      </c>
      <c r="C11" s="82">
        <v>26399</v>
      </c>
      <c r="D11" s="82">
        <v>10746</v>
      </c>
      <c r="E11" s="82">
        <v>79930</v>
      </c>
      <c r="F11" s="82">
        <v>82540</v>
      </c>
      <c r="G11" s="82">
        <v>84316</v>
      </c>
      <c r="H11" s="83">
        <v>84906</v>
      </c>
      <c r="I11" s="83">
        <v>26067</v>
      </c>
      <c r="J11" s="83">
        <v>51725</v>
      </c>
      <c r="K11" s="83">
        <v>84288</v>
      </c>
      <c r="L11" s="83">
        <v>19287</v>
      </c>
      <c r="M11" s="84">
        <v>47053</v>
      </c>
      <c r="N11" s="84">
        <v>81403</v>
      </c>
      <c r="O11" s="84">
        <v>75433</v>
      </c>
      <c r="P11" s="84">
        <v>29220</v>
      </c>
      <c r="Q11" s="84">
        <v>82993</v>
      </c>
      <c r="R11" s="85">
        <v>28445</v>
      </c>
      <c r="S11" s="85">
        <v>62687</v>
      </c>
      <c r="T11" s="85">
        <v>42036</v>
      </c>
      <c r="U11" s="85">
        <v>29911</v>
      </c>
      <c r="V11" s="85">
        <v>27770</v>
      </c>
      <c r="W11" s="86">
        <v>54031</v>
      </c>
      <c r="X11" s="86">
        <v>59423</v>
      </c>
      <c r="Y11" s="86">
        <v>38227</v>
      </c>
      <c r="Z11" s="86">
        <v>28284</v>
      </c>
      <c r="AA11" s="86">
        <v>21565</v>
      </c>
    </row>
    <row r="12" spans="2:32" x14ac:dyDescent="0.25">
      <c r="B12" s="81" t="s">
        <v>930</v>
      </c>
      <c r="C12" s="82">
        <v>42458</v>
      </c>
      <c r="D12" s="82">
        <v>82876</v>
      </c>
      <c r="E12" s="82">
        <v>62606</v>
      </c>
      <c r="F12" s="82">
        <v>17570</v>
      </c>
      <c r="G12" s="82">
        <v>37244</v>
      </c>
      <c r="H12" s="83">
        <v>82220</v>
      </c>
      <c r="I12" s="83">
        <v>31903</v>
      </c>
      <c r="J12" s="83">
        <v>28996</v>
      </c>
      <c r="K12" s="83">
        <v>16463</v>
      </c>
      <c r="L12" s="83">
        <v>10250</v>
      </c>
      <c r="M12" s="84">
        <v>46307</v>
      </c>
      <c r="N12" s="84">
        <v>40976</v>
      </c>
      <c r="O12" s="84">
        <v>65553</v>
      </c>
      <c r="P12" s="84">
        <v>30560</v>
      </c>
      <c r="Q12" s="84">
        <v>38767</v>
      </c>
      <c r="R12" s="85">
        <v>42215</v>
      </c>
      <c r="S12" s="85">
        <v>12264</v>
      </c>
      <c r="T12" s="85">
        <v>68501</v>
      </c>
      <c r="U12" s="85">
        <v>78010</v>
      </c>
      <c r="V12" s="85">
        <v>42173</v>
      </c>
      <c r="W12" s="86">
        <v>35854</v>
      </c>
      <c r="X12" s="86">
        <v>76233</v>
      </c>
      <c r="Y12" s="86">
        <v>50984</v>
      </c>
      <c r="Z12" s="86">
        <v>30884</v>
      </c>
      <c r="AA12" s="86">
        <v>21565</v>
      </c>
    </row>
    <row r="13" spans="2:32" x14ac:dyDescent="0.25">
      <c r="B13" s="81" t="s">
        <v>929</v>
      </c>
      <c r="C13" s="82">
        <v>56915</v>
      </c>
      <c r="D13" s="82">
        <v>81198</v>
      </c>
      <c r="E13" s="82">
        <v>78125</v>
      </c>
      <c r="F13" s="82">
        <v>16305</v>
      </c>
      <c r="G13" s="82">
        <v>11975</v>
      </c>
      <c r="H13" s="83">
        <v>45152</v>
      </c>
      <c r="I13" s="83">
        <v>53403</v>
      </c>
      <c r="J13" s="83">
        <v>46069</v>
      </c>
      <c r="K13" s="83">
        <v>44090</v>
      </c>
      <c r="L13" s="83">
        <v>22885</v>
      </c>
      <c r="M13" s="84">
        <v>22715</v>
      </c>
      <c r="N13" s="84">
        <v>25295</v>
      </c>
      <c r="O13" s="84">
        <v>73850</v>
      </c>
      <c r="P13" s="84">
        <v>41180</v>
      </c>
      <c r="Q13" s="84">
        <v>61452</v>
      </c>
      <c r="R13" s="85">
        <v>88995</v>
      </c>
      <c r="S13" s="85">
        <v>22112</v>
      </c>
      <c r="T13" s="85">
        <v>53160</v>
      </c>
      <c r="U13" s="85">
        <v>23424</v>
      </c>
      <c r="V13" s="85">
        <v>85715</v>
      </c>
      <c r="W13" s="86">
        <v>17677</v>
      </c>
      <c r="X13" s="86">
        <v>93043</v>
      </c>
      <c r="Y13" s="86">
        <v>63741</v>
      </c>
      <c r="Z13" s="86">
        <v>33484</v>
      </c>
      <c r="AA13" s="86">
        <v>21565</v>
      </c>
    </row>
    <row r="14" spans="2:32" x14ac:dyDescent="0.25">
      <c r="B14" s="81" t="s">
        <v>928</v>
      </c>
      <c r="C14" s="82">
        <v>28336</v>
      </c>
      <c r="D14" s="82">
        <v>70398</v>
      </c>
      <c r="E14" s="82">
        <v>88215</v>
      </c>
      <c r="F14" s="82">
        <v>15775</v>
      </c>
      <c r="G14" s="82">
        <v>82817</v>
      </c>
      <c r="H14" s="83">
        <v>81850</v>
      </c>
      <c r="I14" s="83">
        <v>18054</v>
      </c>
      <c r="J14" s="83">
        <v>63613</v>
      </c>
      <c r="K14" s="83">
        <v>35364</v>
      </c>
      <c r="L14" s="83">
        <v>42400</v>
      </c>
      <c r="M14" s="84">
        <v>40604</v>
      </c>
      <c r="N14" s="84">
        <v>15930</v>
      </c>
      <c r="O14" s="84">
        <v>39163</v>
      </c>
      <c r="P14" s="84">
        <v>13151</v>
      </c>
      <c r="Q14" s="84">
        <v>10671</v>
      </c>
      <c r="R14" s="85">
        <v>43313</v>
      </c>
      <c r="S14" s="85">
        <v>57194</v>
      </c>
      <c r="T14" s="85">
        <v>72887</v>
      </c>
      <c r="U14" s="85">
        <v>26864</v>
      </c>
      <c r="V14" s="85">
        <v>27389</v>
      </c>
      <c r="W14" s="86">
        <v>72892</v>
      </c>
      <c r="X14" s="86">
        <v>49040</v>
      </c>
      <c r="Y14" s="86">
        <v>66585</v>
      </c>
      <c r="Z14" s="86">
        <v>78096</v>
      </c>
      <c r="AA14" s="86">
        <v>47166</v>
      </c>
    </row>
    <row r="15" spans="2:32" x14ac:dyDescent="0.25">
      <c r="B15" s="81" t="s">
        <v>927</v>
      </c>
      <c r="C15" s="82">
        <v>54354</v>
      </c>
      <c r="D15" s="82">
        <v>26863</v>
      </c>
      <c r="E15" s="82">
        <v>51647</v>
      </c>
      <c r="F15" s="82">
        <v>21448</v>
      </c>
      <c r="G15" s="82">
        <v>30313</v>
      </c>
      <c r="H15" s="83">
        <v>80601</v>
      </c>
      <c r="I15" s="83">
        <v>72279</v>
      </c>
      <c r="J15" s="83">
        <v>30782</v>
      </c>
      <c r="K15" s="83">
        <v>64012</v>
      </c>
      <c r="L15" s="83">
        <v>27541</v>
      </c>
      <c r="M15" s="84">
        <v>62257</v>
      </c>
      <c r="N15" s="84">
        <v>59121</v>
      </c>
      <c r="O15" s="84">
        <v>84897</v>
      </c>
      <c r="P15" s="84">
        <v>65216</v>
      </c>
      <c r="Q15" s="84">
        <v>53015</v>
      </c>
      <c r="R15" s="85">
        <v>13459</v>
      </c>
      <c r="S15" s="85">
        <v>69068</v>
      </c>
      <c r="T15" s="85">
        <v>57331</v>
      </c>
      <c r="U15" s="85">
        <v>77791</v>
      </c>
      <c r="V15" s="85">
        <v>51793</v>
      </c>
      <c r="W15" s="86">
        <v>68498</v>
      </c>
      <c r="X15" s="86">
        <v>56645</v>
      </c>
      <c r="Y15" s="86">
        <v>73542</v>
      </c>
      <c r="Z15" s="86">
        <v>54448</v>
      </c>
      <c r="AA15" s="86">
        <v>45704</v>
      </c>
    </row>
    <row r="16" spans="2:32" x14ac:dyDescent="0.25">
      <c r="B16" s="81" t="s">
        <v>926</v>
      </c>
      <c r="C16" s="82">
        <v>24835</v>
      </c>
      <c r="D16" s="82">
        <v>31976</v>
      </c>
      <c r="E16" s="82">
        <v>71851</v>
      </c>
      <c r="F16" s="82">
        <v>50238</v>
      </c>
      <c r="G16" s="82">
        <v>31597</v>
      </c>
      <c r="H16" s="83">
        <v>63250</v>
      </c>
      <c r="I16" s="83">
        <v>76015</v>
      </c>
      <c r="J16" s="83">
        <v>85203</v>
      </c>
      <c r="K16" s="83">
        <v>10139</v>
      </c>
      <c r="L16" s="83">
        <v>69546</v>
      </c>
      <c r="M16" s="84">
        <v>28934</v>
      </c>
      <c r="N16" s="84">
        <v>64166</v>
      </c>
      <c r="O16" s="84">
        <v>71635</v>
      </c>
      <c r="P16" s="84">
        <v>60703</v>
      </c>
      <c r="Q16" s="84">
        <v>44374</v>
      </c>
      <c r="R16" s="85">
        <v>47378</v>
      </c>
      <c r="S16" s="85">
        <v>62538</v>
      </c>
      <c r="T16" s="85">
        <v>69794</v>
      </c>
      <c r="U16" s="85">
        <v>69094</v>
      </c>
      <c r="V16" s="85">
        <v>75014</v>
      </c>
      <c r="W16" s="86">
        <v>75060</v>
      </c>
      <c r="X16" s="86">
        <v>72626</v>
      </c>
      <c r="Y16" s="86">
        <v>67672</v>
      </c>
      <c r="Z16" s="86">
        <v>49152</v>
      </c>
      <c r="AA16" s="86">
        <v>54298</v>
      </c>
    </row>
    <row r="17" spans="2:28" x14ac:dyDescent="0.25">
      <c r="B17" s="81" t="s">
        <v>925</v>
      </c>
      <c r="C17" s="82">
        <v>73474</v>
      </c>
      <c r="D17" s="82">
        <v>52810</v>
      </c>
      <c r="E17" s="82">
        <v>29726</v>
      </c>
      <c r="F17" s="82">
        <v>65548</v>
      </c>
      <c r="G17" s="82">
        <v>37350</v>
      </c>
      <c r="H17" s="83">
        <v>44827</v>
      </c>
      <c r="I17" s="83">
        <v>82399</v>
      </c>
      <c r="J17" s="83">
        <v>19086</v>
      </c>
      <c r="K17" s="83">
        <v>82228</v>
      </c>
      <c r="L17" s="83">
        <v>46998</v>
      </c>
      <c r="M17" s="84">
        <v>59861</v>
      </c>
      <c r="N17" s="84">
        <v>78128</v>
      </c>
      <c r="O17" s="84">
        <v>35473</v>
      </c>
      <c r="P17" s="84">
        <v>79564</v>
      </c>
      <c r="Q17" s="84">
        <v>54048</v>
      </c>
      <c r="R17" s="85">
        <v>42129</v>
      </c>
      <c r="S17" s="85">
        <v>66435</v>
      </c>
      <c r="T17" s="85">
        <v>14500</v>
      </c>
      <c r="U17" s="85">
        <v>36218</v>
      </c>
      <c r="V17" s="85">
        <v>89120</v>
      </c>
      <c r="W17" s="86">
        <v>79926</v>
      </c>
      <c r="X17" s="86">
        <v>47837</v>
      </c>
      <c r="Y17" s="86">
        <v>53131</v>
      </c>
      <c r="Z17" s="86">
        <v>43672</v>
      </c>
      <c r="AA17" s="86">
        <v>70763</v>
      </c>
    </row>
    <row r="18" spans="2:28" x14ac:dyDescent="0.25">
      <c r="B18" s="81" t="s">
        <v>924</v>
      </c>
      <c r="C18" s="82">
        <v>57409</v>
      </c>
      <c r="D18" s="82">
        <v>81087</v>
      </c>
      <c r="E18" s="82">
        <v>16526</v>
      </c>
      <c r="F18" s="82">
        <v>83180</v>
      </c>
      <c r="G18" s="82">
        <v>39514</v>
      </c>
      <c r="H18" s="83">
        <v>64054</v>
      </c>
      <c r="I18" s="83">
        <v>81192</v>
      </c>
      <c r="J18" s="83">
        <v>83026</v>
      </c>
      <c r="K18" s="83">
        <v>19105</v>
      </c>
      <c r="L18" s="83">
        <v>48186</v>
      </c>
      <c r="M18" s="84">
        <v>46239</v>
      </c>
      <c r="N18" s="84">
        <v>40895</v>
      </c>
      <c r="O18" s="84">
        <v>18639</v>
      </c>
      <c r="P18" s="84">
        <v>27866</v>
      </c>
      <c r="Q18" s="84">
        <v>29095</v>
      </c>
      <c r="R18" s="85">
        <v>34847</v>
      </c>
      <c r="S18" s="85">
        <v>86973</v>
      </c>
      <c r="T18" s="85">
        <v>45056</v>
      </c>
      <c r="U18" s="85">
        <v>53329</v>
      </c>
      <c r="V18" s="85">
        <v>22862</v>
      </c>
      <c r="W18" s="86">
        <v>39385</v>
      </c>
      <c r="X18" s="86">
        <v>37180</v>
      </c>
      <c r="Y18" s="86">
        <v>75423</v>
      </c>
      <c r="Z18" s="86">
        <v>69112</v>
      </c>
      <c r="AA18" s="86">
        <v>46353</v>
      </c>
    </row>
    <row r="19" spans="2:28" x14ac:dyDescent="0.25">
      <c r="B19" s="81" t="s">
        <v>923</v>
      </c>
      <c r="C19" s="82">
        <v>45462</v>
      </c>
      <c r="D19" s="82">
        <v>70329</v>
      </c>
      <c r="E19" s="82">
        <v>79650</v>
      </c>
      <c r="F19" s="82">
        <v>85681</v>
      </c>
      <c r="G19" s="82">
        <v>74866</v>
      </c>
      <c r="H19" s="83">
        <v>60206</v>
      </c>
      <c r="I19" s="83">
        <v>37599</v>
      </c>
      <c r="J19" s="83">
        <v>21520</v>
      </c>
      <c r="K19" s="83">
        <v>41488</v>
      </c>
      <c r="L19" s="83">
        <v>13897</v>
      </c>
      <c r="M19" s="84">
        <v>13803</v>
      </c>
      <c r="N19" s="84">
        <v>59958</v>
      </c>
      <c r="O19" s="84">
        <v>88925</v>
      </c>
      <c r="P19" s="84">
        <v>68166</v>
      </c>
      <c r="Q19" s="84">
        <v>12816</v>
      </c>
      <c r="R19" s="85">
        <v>61951</v>
      </c>
      <c r="S19" s="85">
        <v>33177</v>
      </c>
      <c r="T19" s="85">
        <v>52120</v>
      </c>
      <c r="U19" s="85">
        <v>73715</v>
      </c>
      <c r="V19" s="85">
        <v>33797</v>
      </c>
      <c r="W19" s="86">
        <v>51065</v>
      </c>
      <c r="X19" s="86">
        <v>38323</v>
      </c>
      <c r="Y19" s="86">
        <v>39997</v>
      </c>
      <c r="Z19" s="86">
        <v>55071</v>
      </c>
      <c r="AA19" s="86">
        <v>63897</v>
      </c>
    </row>
    <row r="20" spans="2:28" x14ac:dyDescent="0.25">
      <c r="C20" s="87">
        <f>SUM(C8:C19)</f>
        <v>588008</v>
      </c>
      <c r="D20" s="87">
        <f t="shared" ref="D20:AA20" si="0">SUM(D8:D19)</f>
        <v>570663</v>
      </c>
      <c r="E20" s="87">
        <f t="shared" si="0"/>
        <v>725371</v>
      </c>
      <c r="F20" s="87">
        <f t="shared" si="0"/>
        <v>541504</v>
      </c>
      <c r="G20" s="87">
        <f t="shared" si="0"/>
        <v>613012</v>
      </c>
      <c r="H20" s="87">
        <f t="shared" si="0"/>
        <v>756619</v>
      </c>
      <c r="I20" s="87">
        <f t="shared" si="0"/>
        <v>610383</v>
      </c>
      <c r="J20" s="87">
        <f t="shared" si="0"/>
        <v>524582</v>
      </c>
      <c r="K20" s="87">
        <f t="shared" si="0"/>
        <v>550940</v>
      </c>
      <c r="L20" s="87">
        <f t="shared" si="0"/>
        <v>455013</v>
      </c>
      <c r="M20" s="87">
        <f t="shared" si="0"/>
        <v>540728</v>
      </c>
      <c r="N20" s="87">
        <f t="shared" si="0"/>
        <v>560587</v>
      </c>
      <c r="O20" s="87">
        <f t="shared" si="0"/>
        <v>742918</v>
      </c>
      <c r="P20" s="87">
        <f t="shared" si="0"/>
        <v>506986</v>
      </c>
      <c r="Q20" s="87">
        <f t="shared" si="0"/>
        <v>519047</v>
      </c>
      <c r="R20" s="87">
        <f t="shared" si="0"/>
        <v>506013</v>
      </c>
      <c r="S20" s="87">
        <f t="shared" si="0"/>
        <v>623883</v>
      </c>
      <c r="T20" s="87">
        <f t="shared" si="0"/>
        <v>679962</v>
      </c>
      <c r="U20" s="87">
        <f t="shared" si="0"/>
        <v>586103</v>
      </c>
      <c r="V20" s="87">
        <f t="shared" si="0"/>
        <v>628448</v>
      </c>
      <c r="W20" s="87">
        <f t="shared" si="0"/>
        <v>630736</v>
      </c>
      <c r="X20" s="87">
        <f t="shared" si="0"/>
        <v>615630</v>
      </c>
      <c r="Y20" s="87">
        <f t="shared" si="0"/>
        <v>724763</v>
      </c>
      <c r="Z20" s="87">
        <f t="shared" si="0"/>
        <v>534013</v>
      </c>
      <c r="AA20" s="87">
        <f t="shared" si="0"/>
        <v>551932</v>
      </c>
      <c r="AB20" s="88">
        <f>SUM(C20:AA20)</f>
        <v>14887844</v>
      </c>
    </row>
    <row r="21" spans="2:28" x14ac:dyDescent="0.25"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8">
        <v>14962196</v>
      </c>
    </row>
    <row r="22" spans="2:28" x14ac:dyDescent="0.25">
      <c r="AB22" s="89">
        <f>+AB20-AB21</f>
        <v>-74352</v>
      </c>
    </row>
  </sheetData>
  <mergeCells count="5">
    <mergeCell ref="C5:G5"/>
    <mergeCell ref="H5:L5"/>
    <mergeCell ref="M5:Q5"/>
    <mergeCell ref="R5:V5"/>
    <mergeCell ref="W5:AA5"/>
  </mergeCells>
  <dataValidations disablePrompts="1" count="2">
    <dataValidation type="list" allowBlank="1" showInputMessage="1" showErrorMessage="1" sqref="C1">
      <formula1>$C$7:$G$7</formula1>
    </dataValidation>
    <dataValidation type="list" allowBlank="1" showInputMessage="1" showErrorMessage="1" sqref="C2">
      <formula1>"2009,2010,2011,2012,2013"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zoomScale="80" zoomScaleNormal="80" workbookViewId="0">
      <selection activeCell="F12" sqref="F12"/>
    </sheetView>
  </sheetViews>
  <sheetFormatPr baseColWidth="10" defaultRowHeight="15" x14ac:dyDescent="0.25"/>
  <sheetData>
    <row r="2" spans="1:8" x14ac:dyDescent="0.25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</row>
    <row r="3" spans="1:8" x14ac:dyDescent="0.25">
      <c r="A3" t="s">
        <v>951</v>
      </c>
      <c r="B3">
        <v>10</v>
      </c>
      <c r="C3">
        <v>70</v>
      </c>
      <c r="D3">
        <v>1</v>
      </c>
      <c r="E3">
        <v>60</v>
      </c>
      <c r="F3">
        <v>38</v>
      </c>
      <c r="G3">
        <v>1</v>
      </c>
      <c r="H3">
        <v>1</v>
      </c>
    </row>
    <row r="4" spans="1:8" x14ac:dyDescent="0.25">
      <c r="A4" t="s">
        <v>952</v>
      </c>
      <c r="B4">
        <v>20</v>
      </c>
      <c r="C4">
        <v>80</v>
      </c>
      <c r="D4">
        <v>2</v>
      </c>
      <c r="E4">
        <v>12</v>
      </c>
      <c r="F4">
        <v>9</v>
      </c>
      <c r="G4">
        <v>60</v>
      </c>
      <c r="H4">
        <v>2</v>
      </c>
    </row>
    <row r="5" spans="1:8" x14ac:dyDescent="0.25">
      <c r="A5" t="s">
        <v>953</v>
      </c>
      <c r="B5">
        <v>30</v>
      </c>
      <c r="C5">
        <v>90</v>
      </c>
      <c r="D5">
        <v>3</v>
      </c>
      <c r="E5">
        <v>80</v>
      </c>
      <c r="F5">
        <v>5</v>
      </c>
      <c r="G5">
        <v>21</v>
      </c>
      <c r="H5">
        <v>3</v>
      </c>
    </row>
    <row r="6" spans="1:8" x14ac:dyDescent="0.25">
      <c r="A6" t="s">
        <v>954</v>
      </c>
      <c r="B6">
        <v>40</v>
      </c>
      <c r="C6">
        <v>100</v>
      </c>
      <c r="D6">
        <v>4</v>
      </c>
      <c r="E6">
        <v>21</v>
      </c>
      <c r="F6">
        <v>4</v>
      </c>
      <c r="G6">
        <v>80</v>
      </c>
      <c r="H6">
        <v>4</v>
      </c>
    </row>
    <row r="7" spans="1:8" x14ac:dyDescent="0.25">
      <c r="A7" t="s">
        <v>955</v>
      </c>
      <c r="B7">
        <v>50</v>
      </c>
      <c r="C7">
        <v>200</v>
      </c>
      <c r="D7">
        <v>5</v>
      </c>
      <c r="E7">
        <v>50</v>
      </c>
      <c r="F7">
        <v>6</v>
      </c>
      <c r="G7">
        <v>20</v>
      </c>
      <c r="H7">
        <v>5</v>
      </c>
    </row>
    <row r="8" spans="1:8" x14ac:dyDescent="0.25">
      <c r="A8" t="s">
        <v>956</v>
      </c>
      <c r="B8">
        <v>60</v>
      </c>
      <c r="C8">
        <v>300</v>
      </c>
      <c r="D8">
        <v>6</v>
      </c>
      <c r="E8">
        <v>12</v>
      </c>
      <c r="F8">
        <v>5</v>
      </c>
      <c r="G8">
        <v>3</v>
      </c>
      <c r="H8">
        <v>9</v>
      </c>
    </row>
    <row r="11" spans="1:8" x14ac:dyDescent="0.25">
      <c r="E11" s="90" t="s">
        <v>957</v>
      </c>
      <c r="F11" t="s">
        <v>951</v>
      </c>
    </row>
    <row r="12" spans="1:8" x14ac:dyDescent="0.25">
      <c r="E12" s="90" t="s">
        <v>958</v>
      </c>
      <c r="F12">
        <v>1</v>
      </c>
    </row>
    <row r="14" spans="1:8" x14ac:dyDescent="0.25">
      <c r="E14" t="s">
        <v>959</v>
      </c>
      <c r="F14">
        <f>+INDEX(B3:H8,MATCH(F11,A3:A8,0),MATCH(F12,B2:H2,0))</f>
        <v>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34"/>
  <sheetViews>
    <sheetView topLeftCell="A13" zoomScaleNormal="100" workbookViewId="0">
      <selection activeCell="F4" sqref="F4"/>
    </sheetView>
  </sheetViews>
  <sheetFormatPr baseColWidth="10" defaultRowHeight="12.75" x14ac:dyDescent="0.2"/>
  <cols>
    <col min="1" max="1" width="1.42578125" style="34" customWidth="1"/>
    <col min="2" max="2" width="8" style="34" bestFit="1" customWidth="1"/>
    <col min="3" max="3" width="41.42578125" style="34" customWidth="1"/>
    <col min="4" max="4" width="9.7109375" style="34" customWidth="1"/>
    <col min="5" max="5" width="30.28515625" style="34" bestFit="1" customWidth="1"/>
    <col min="6" max="6" width="19" style="34" customWidth="1"/>
    <col min="7" max="7" width="22.7109375" style="34" customWidth="1"/>
    <col min="8" max="8" width="14.42578125" style="34" bestFit="1" customWidth="1"/>
    <col min="9" max="9" width="9.140625" style="34" bestFit="1" customWidth="1"/>
    <col min="10" max="10" width="14.42578125" style="35" bestFit="1" customWidth="1"/>
    <col min="11" max="11" width="15.7109375" style="34" customWidth="1"/>
    <col min="12" max="16384" width="11.42578125" style="34"/>
  </cols>
  <sheetData>
    <row r="1" spans="1:27" s="53" customFormat="1" ht="13.5" x14ac:dyDescent="0.25">
      <c r="A1" s="36"/>
      <c r="B1" s="67"/>
      <c r="C1" s="36"/>
      <c r="D1" s="36"/>
      <c r="E1" s="36"/>
      <c r="F1" s="36"/>
      <c r="G1" s="36"/>
      <c r="H1" s="66"/>
      <c r="I1" s="36"/>
      <c r="J1" s="37"/>
      <c r="K1" s="36"/>
      <c r="L1" s="36"/>
      <c r="M1" s="36"/>
      <c r="N1" s="36"/>
      <c r="O1" s="36"/>
      <c r="P1" s="36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</row>
    <row r="2" spans="1:27" s="53" customFormat="1" ht="20.25" x14ac:dyDescent="0.3">
      <c r="A2" s="65" t="s">
        <v>922</v>
      </c>
      <c r="B2" s="64"/>
      <c r="C2" s="36"/>
      <c r="D2" s="36"/>
      <c r="E2" s="36"/>
      <c r="F2" s="36"/>
      <c r="G2" s="36"/>
      <c r="H2" s="36"/>
      <c r="I2" s="34"/>
      <c r="J2" s="37"/>
      <c r="K2" s="36"/>
      <c r="L2" s="36"/>
      <c r="M2" s="36"/>
      <c r="N2" s="36"/>
      <c r="O2" s="36"/>
      <c r="P2" s="36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</row>
    <row r="3" spans="1:27" s="53" customFormat="1" ht="18.75" x14ac:dyDescent="0.25">
      <c r="A3" s="36"/>
      <c r="B3" s="60" t="s">
        <v>921</v>
      </c>
      <c r="C3" s="59" t="s">
        <v>920</v>
      </c>
      <c r="D3" s="36"/>
      <c r="F3" s="36"/>
      <c r="G3" s="36"/>
      <c r="H3" s="36"/>
      <c r="I3" s="34"/>
      <c r="J3" s="37"/>
      <c r="K3" s="36"/>
      <c r="L3" s="36"/>
      <c r="M3" s="36"/>
      <c r="N3" s="36"/>
      <c r="O3" s="36"/>
      <c r="P3" s="36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</row>
    <row r="4" spans="1:27" s="61" customFormat="1" ht="18.75" x14ac:dyDescent="0.25">
      <c r="A4" s="36"/>
      <c r="B4" s="60"/>
      <c r="C4" s="59"/>
      <c r="D4" s="36"/>
      <c r="E4" s="63"/>
      <c r="F4" s="36"/>
      <c r="G4" s="36"/>
      <c r="H4" s="36"/>
      <c r="I4" s="36"/>
      <c r="J4" s="37"/>
      <c r="K4" s="36"/>
      <c r="L4" s="36"/>
      <c r="M4" s="36"/>
      <c r="N4" s="36"/>
      <c r="O4" s="36"/>
      <c r="P4" s="36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</row>
    <row r="5" spans="1:27" s="61" customFormat="1" ht="18.75" x14ac:dyDescent="0.25">
      <c r="A5" s="36"/>
      <c r="B5" s="60"/>
      <c r="C5" s="53"/>
      <c r="D5" s="36"/>
      <c r="E5" s="63"/>
      <c r="F5" s="36"/>
      <c r="G5" s="36"/>
      <c r="H5" s="36"/>
      <c r="I5" s="36"/>
      <c r="J5" s="37"/>
      <c r="K5" s="36"/>
      <c r="L5" s="36"/>
      <c r="M5" s="36"/>
      <c r="N5" s="36"/>
      <c r="O5" s="36"/>
      <c r="P5" s="36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</row>
    <row r="6" spans="1:27" s="61" customFormat="1" ht="18.75" x14ac:dyDescent="0.25">
      <c r="A6" s="36"/>
      <c r="B6" s="60"/>
      <c r="C6" s="53"/>
      <c r="D6" s="36"/>
      <c r="E6" s="63"/>
      <c r="F6" s="36"/>
      <c r="H6" s="36"/>
      <c r="I6" s="36"/>
      <c r="J6" s="37"/>
      <c r="K6" s="36"/>
      <c r="L6" s="36"/>
      <c r="M6" s="36"/>
      <c r="N6" s="36"/>
      <c r="O6" s="36"/>
      <c r="P6" s="36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</row>
    <row r="7" spans="1:27" s="53" customFormat="1" ht="18.75" x14ac:dyDescent="0.25">
      <c r="A7" s="36"/>
      <c r="B7" s="60" t="s">
        <v>919</v>
      </c>
      <c r="C7" s="59" t="s">
        <v>918</v>
      </c>
      <c r="E7" s="34"/>
      <c r="F7" s="36"/>
      <c r="G7" s="34"/>
      <c r="H7" s="36"/>
      <c r="I7" s="36"/>
      <c r="J7" s="37"/>
      <c r="K7" s="36"/>
      <c r="L7" s="36"/>
      <c r="M7" s="36"/>
      <c r="N7" s="36"/>
      <c r="O7" s="36"/>
      <c r="P7" s="36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</row>
    <row r="8" spans="1:27" s="53" customFormat="1" ht="18.75" x14ac:dyDescent="0.25">
      <c r="A8" s="36"/>
      <c r="B8" s="60"/>
      <c r="C8" s="59"/>
      <c r="D8" s="36"/>
      <c r="E8" s="58"/>
      <c r="F8" s="36"/>
      <c r="G8" s="36"/>
      <c r="H8" s="36"/>
      <c r="I8" s="36"/>
      <c r="J8" s="37"/>
      <c r="K8" s="36"/>
      <c r="L8" s="36"/>
      <c r="M8" s="36"/>
      <c r="N8" s="36"/>
      <c r="O8" s="36"/>
      <c r="P8" s="36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</row>
    <row r="9" spans="1:27" s="53" customFormat="1" ht="18.75" x14ac:dyDescent="0.25">
      <c r="A9" s="36"/>
      <c r="B9" s="60"/>
      <c r="D9" s="36"/>
      <c r="E9" s="58"/>
      <c r="F9" s="36"/>
      <c r="G9" s="36"/>
      <c r="H9" s="36"/>
      <c r="I9" s="36"/>
      <c r="J9" s="35"/>
      <c r="K9" s="34"/>
      <c r="L9" s="36"/>
      <c r="M9" s="36"/>
      <c r="N9" s="36"/>
      <c r="O9" s="36"/>
      <c r="P9" s="36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</row>
    <row r="10" spans="1:27" s="53" customFormat="1" ht="18.75" x14ac:dyDescent="0.25">
      <c r="A10" s="36"/>
      <c r="B10" s="60"/>
      <c r="C10" s="59"/>
      <c r="D10" s="36"/>
      <c r="E10" s="58"/>
      <c r="F10" s="36"/>
      <c r="G10" s="36"/>
      <c r="H10" s="36"/>
      <c r="I10" s="36"/>
      <c r="J10" s="35"/>
      <c r="K10" s="34"/>
      <c r="L10" s="36"/>
      <c r="M10" s="36"/>
      <c r="N10" s="36"/>
      <c r="O10" s="36"/>
      <c r="P10" s="36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</row>
    <row r="11" spans="1:27" s="53" customFormat="1" ht="13.5" x14ac:dyDescent="0.25">
      <c r="A11" s="36"/>
      <c r="B11" s="57" t="s">
        <v>917</v>
      </c>
      <c r="C11" s="57" t="s">
        <v>916</v>
      </c>
      <c r="D11" s="56" t="s">
        <v>915</v>
      </c>
      <c r="E11" s="56" t="s">
        <v>914</v>
      </c>
      <c r="F11" s="56" t="s">
        <v>913</v>
      </c>
      <c r="G11" s="56" t="s">
        <v>912</v>
      </c>
      <c r="H11" s="36"/>
      <c r="I11" s="36"/>
      <c r="J11" s="37"/>
      <c r="K11" s="36"/>
      <c r="L11" s="36"/>
      <c r="M11" s="36"/>
      <c r="N11" s="36"/>
      <c r="O11" s="36"/>
      <c r="P11" s="36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</row>
    <row r="12" spans="1:27" s="53" customFormat="1" ht="13.5" x14ac:dyDescent="0.25">
      <c r="A12" s="36"/>
      <c r="B12" s="48" t="s">
        <v>911</v>
      </c>
      <c r="C12" s="45" t="s">
        <v>910</v>
      </c>
      <c r="D12" s="46" t="s">
        <v>120</v>
      </c>
      <c r="E12" s="45" t="s">
        <v>142</v>
      </c>
      <c r="F12" s="44">
        <v>42456</v>
      </c>
      <c r="G12" s="43">
        <v>1199</v>
      </c>
      <c r="H12" s="34"/>
      <c r="I12" s="36"/>
      <c r="J12" s="35"/>
      <c r="K12" s="36"/>
      <c r="L12" s="36"/>
      <c r="M12" s="36"/>
      <c r="N12" s="36"/>
      <c r="O12" s="36"/>
      <c r="P12" s="36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</row>
    <row r="13" spans="1:27" s="53" customFormat="1" ht="13.5" x14ac:dyDescent="0.25">
      <c r="A13" s="36"/>
      <c r="B13" s="48" t="s">
        <v>909</v>
      </c>
      <c r="C13" s="47" t="s">
        <v>457</v>
      </c>
      <c r="D13" s="46" t="s">
        <v>110</v>
      </c>
      <c r="E13" s="45" t="s">
        <v>119</v>
      </c>
      <c r="F13" s="44">
        <v>42550</v>
      </c>
      <c r="G13" s="43">
        <v>1378</v>
      </c>
      <c r="H13" s="34"/>
      <c r="I13" s="34"/>
      <c r="J13" s="37"/>
      <c r="K13" s="36"/>
      <c r="L13" s="36"/>
      <c r="M13" s="36"/>
      <c r="N13" s="36"/>
      <c r="O13" s="36"/>
      <c r="P13" s="36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</row>
    <row r="14" spans="1:27" s="53" customFormat="1" ht="13.5" x14ac:dyDescent="0.25">
      <c r="A14" s="36"/>
      <c r="B14" s="48" t="s">
        <v>908</v>
      </c>
      <c r="C14" s="47" t="s">
        <v>481</v>
      </c>
      <c r="D14" s="46" t="s">
        <v>110</v>
      </c>
      <c r="E14" s="45" t="s">
        <v>145</v>
      </c>
      <c r="F14" s="44">
        <v>43030</v>
      </c>
      <c r="G14" s="43">
        <v>3295</v>
      </c>
      <c r="H14" s="34"/>
      <c r="J14" s="37"/>
      <c r="K14" s="36"/>
      <c r="L14" s="36"/>
      <c r="M14" s="36"/>
      <c r="N14" s="36"/>
      <c r="O14" s="36"/>
      <c r="P14" s="36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</row>
    <row r="15" spans="1:27" s="53" customFormat="1" ht="13.5" x14ac:dyDescent="0.25">
      <c r="A15" s="36"/>
      <c r="B15" s="48" t="s">
        <v>907</v>
      </c>
      <c r="C15" s="47" t="s">
        <v>178</v>
      </c>
      <c r="D15" s="46" t="s">
        <v>110</v>
      </c>
      <c r="E15" s="45" t="s">
        <v>152</v>
      </c>
      <c r="F15" s="44">
        <v>43000</v>
      </c>
      <c r="G15" s="43">
        <v>1245</v>
      </c>
      <c r="H15" s="34"/>
      <c r="I15" s="55"/>
      <c r="J15" s="37"/>
      <c r="K15" s="36"/>
      <c r="L15" s="36"/>
      <c r="M15" s="36"/>
      <c r="N15" s="36"/>
      <c r="O15" s="36"/>
      <c r="P15" s="36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</row>
    <row r="16" spans="1:27" s="53" customFormat="1" ht="13.5" x14ac:dyDescent="0.25">
      <c r="A16" s="36"/>
      <c r="B16" s="48" t="s">
        <v>906</v>
      </c>
      <c r="C16" s="47" t="s">
        <v>486</v>
      </c>
      <c r="D16" s="46" t="s">
        <v>120</v>
      </c>
      <c r="E16" s="45" t="s">
        <v>109</v>
      </c>
      <c r="F16" s="44">
        <v>43025</v>
      </c>
      <c r="G16" s="43">
        <v>2495</v>
      </c>
      <c r="H16" s="34"/>
      <c r="J16" s="37"/>
      <c r="K16" s="36"/>
      <c r="L16" s="36"/>
      <c r="M16" s="36"/>
      <c r="N16" s="36"/>
      <c r="O16" s="36"/>
      <c r="P16" s="36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</row>
    <row r="17" spans="1:27" s="53" customFormat="1" ht="13.5" x14ac:dyDescent="0.25">
      <c r="A17" s="36"/>
      <c r="B17" s="48" t="s">
        <v>905</v>
      </c>
      <c r="C17" s="47" t="s">
        <v>295</v>
      </c>
      <c r="D17" s="46" t="s">
        <v>110</v>
      </c>
      <c r="E17" s="45" t="s">
        <v>139</v>
      </c>
      <c r="F17" s="44">
        <v>42828</v>
      </c>
      <c r="G17" s="43">
        <v>1379</v>
      </c>
      <c r="H17" s="34"/>
      <c r="I17" s="55" t="s">
        <v>611</v>
      </c>
      <c r="J17" s="37"/>
      <c r="K17" s="36"/>
      <c r="L17" s="36"/>
      <c r="M17" s="36"/>
      <c r="N17" s="36"/>
      <c r="O17" s="36"/>
      <c r="P17" s="36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</row>
    <row r="18" spans="1:27" s="53" customFormat="1" ht="13.5" x14ac:dyDescent="0.25">
      <c r="A18" s="36"/>
      <c r="B18" s="48" t="s">
        <v>904</v>
      </c>
      <c r="C18" s="47" t="s">
        <v>903</v>
      </c>
      <c r="D18" s="46" t="s">
        <v>110</v>
      </c>
      <c r="E18" s="45" t="s">
        <v>129</v>
      </c>
      <c r="F18" s="44">
        <v>42865</v>
      </c>
      <c r="G18" s="43">
        <v>1595</v>
      </c>
      <c r="H18" s="34"/>
      <c r="I18" s="36"/>
      <c r="J18" s="37"/>
      <c r="K18" s="36"/>
      <c r="L18" s="36"/>
      <c r="M18" s="36"/>
      <c r="N18" s="36"/>
      <c r="O18" s="36"/>
      <c r="P18" s="36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</row>
    <row r="19" spans="1:27" s="53" customFormat="1" ht="13.5" x14ac:dyDescent="0.25">
      <c r="A19" s="36"/>
      <c r="B19" s="48" t="s">
        <v>902</v>
      </c>
      <c r="C19" s="47" t="s">
        <v>570</v>
      </c>
      <c r="D19" s="46" t="s">
        <v>110</v>
      </c>
      <c r="E19" s="45" t="s">
        <v>299</v>
      </c>
      <c r="F19" s="44">
        <v>42388</v>
      </c>
      <c r="G19" s="43">
        <v>1779</v>
      </c>
      <c r="H19" s="34"/>
      <c r="I19" s="36"/>
      <c r="J19" s="37"/>
      <c r="K19" s="36"/>
      <c r="L19" s="36"/>
      <c r="M19" s="36"/>
      <c r="N19" s="36"/>
      <c r="O19" s="36"/>
      <c r="P19" s="36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</row>
    <row r="20" spans="1:27" s="53" customFormat="1" ht="13.5" x14ac:dyDescent="0.25">
      <c r="A20" s="36"/>
      <c r="B20" s="48" t="s">
        <v>901</v>
      </c>
      <c r="C20" s="47" t="s">
        <v>174</v>
      </c>
      <c r="D20" s="46" t="s">
        <v>110</v>
      </c>
      <c r="E20" s="45" t="s">
        <v>119</v>
      </c>
      <c r="F20" s="44">
        <v>42740</v>
      </c>
      <c r="G20" s="43">
        <v>1378</v>
      </c>
      <c r="H20" s="34"/>
      <c r="I20" s="34"/>
      <c r="J20" s="37"/>
      <c r="K20" s="36"/>
      <c r="L20" s="36"/>
      <c r="M20" s="36"/>
      <c r="N20" s="36"/>
      <c r="O20" s="36"/>
      <c r="P20" s="36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</row>
    <row r="21" spans="1:27" s="53" customFormat="1" ht="13.5" x14ac:dyDescent="0.25">
      <c r="A21" s="36"/>
      <c r="B21" s="48" t="s">
        <v>900</v>
      </c>
      <c r="C21" s="47" t="s">
        <v>899</v>
      </c>
      <c r="D21" s="46" t="s">
        <v>120</v>
      </c>
      <c r="E21" s="45" t="s">
        <v>160</v>
      </c>
      <c r="F21" s="44">
        <v>42485</v>
      </c>
      <c r="G21" s="43">
        <v>814</v>
      </c>
      <c r="H21" s="34"/>
      <c r="I21" s="36"/>
      <c r="J21" s="37"/>
      <c r="K21" s="36"/>
      <c r="L21" s="36"/>
      <c r="M21" s="36"/>
      <c r="N21" s="36"/>
      <c r="O21" s="36"/>
      <c r="P21" s="36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</row>
    <row r="22" spans="1:27" s="53" customFormat="1" ht="13.5" x14ac:dyDescent="0.25">
      <c r="A22" s="36"/>
      <c r="B22" s="48" t="s">
        <v>898</v>
      </c>
      <c r="C22" s="47" t="s">
        <v>773</v>
      </c>
      <c r="D22" s="46" t="s">
        <v>120</v>
      </c>
      <c r="E22" s="45" t="s">
        <v>129</v>
      </c>
      <c r="F22" s="44">
        <v>42476</v>
      </c>
      <c r="G22" s="43">
        <v>1595</v>
      </c>
      <c r="H22" s="34"/>
      <c r="I22" s="36"/>
      <c r="J22" s="37"/>
      <c r="K22" s="36"/>
      <c r="L22" s="36"/>
      <c r="M22" s="36"/>
      <c r="N22" s="36"/>
      <c r="O22" s="36"/>
      <c r="P22" s="36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</row>
    <row r="23" spans="1:27" s="53" customFormat="1" ht="13.5" x14ac:dyDescent="0.25">
      <c r="A23" s="36"/>
      <c r="B23" s="48" t="s">
        <v>897</v>
      </c>
      <c r="C23" s="47" t="s">
        <v>577</v>
      </c>
      <c r="D23" s="46" t="s">
        <v>110</v>
      </c>
      <c r="E23" s="45" t="s">
        <v>113</v>
      </c>
      <c r="F23" s="44">
        <v>42766</v>
      </c>
      <c r="G23" s="43">
        <v>1299</v>
      </c>
      <c r="H23" s="34"/>
      <c r="I23" s="36"/>
      <c r="J23" s="37"/>
      <c r="K23" s="36"/>
      <c r="L23" s="36"/>
      <c r="M23" s="36"/>
      <c r="N23" s="36"/>
      <c r="O23" s="36"/>
      <c r="P23" s="36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</row>
    <row r="24" spans="1:27" s="53" customFormat="1" ht="13.5" x14ac:dyDescent="0.25">
      <c r="A24" s="36"/>
      <c r="B24" s="48" t="s">
        <v>896</v>
      </c>
      <c r="C24" s="47" t="s">
        <v>146</v>
      </c>
      <c r="D24" s="46" t="s">
        <v>110</v>
      </c>
      <c r="E24" s="45" t="s">
        <v>119</v>
      </c>
      <c r="F24" s="44">
        <v>42520</v>
      </c>
      <c r="G24" s="43">
        <v>1378</v>
      </c>
      <c r="H24" s="34"/>
      <c r="I24" s="36"/>
      <c r="J24" s="37"/>
      <c r="K24" s="36"/>
      <c r="L24" s="36"/>
      <c r="M24" s="36"/>
      <c r="N24" s="36"/>
      <c r="O24" s="36"/>
      <c r="P24" s="36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</row>
    <row r="25" spans="1:27" s="53" customFormat="1" ht="13.5" x14ac:dyDescent="0.25">
      <c r="A25" s="36"/>
      <c r="B25" s="48" t="s">
        <v>895</v>
      </c>
      <c r="C25" s="47" t="s">
        <v>894</v>
      </c>
      <c r="D25" s="46" t="s">
        <v>110</v>
      </c>
      <c r="E25" s="45" t="s">
        <v>123</v>
      </c>
      <c r="F25" s="44">
        <v>42647</v>
      </c>
      <c r="G25" s="43">
        <v>1442</v>
      </c>
      <c r="H25" s="34"/>
      <c r="I25" s="36"/>
      <c r="J25" s="37"/>
      <c r="K25" s="36"/>
      <c r="L25" s="36"/>
      <c r="M25" s="36"/>
      <c r="N25" s="36"/>
      <c r="O25" s="36"/>
      <c r="P25" s="36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</row>
    <row r="26" spans="1:27" s="53" customFormat="1" ht="13.5" x14ac:dyDescent="0.25">
      <c r="A26" s="36"/>
      <c r="B26" s="48" t="s">
        <v>893</v>
      </c>
      <c r="C26" s="47" t="s">
        <v>892</v>
      </c>
      <c r="D26" s="46" t="s">
        <v>120</v>
      </c>
      <c r="E26" s="45" t="s">
        <v>139</v>
      </c>
      <c r="F26" s="44">
        <v>42896</v>
      </c>
      <c r="G26" s="43">
        <v>1379</v>
      </c>
      <c r="H26" s="34"/>
      <c r="I26" s="36"/>
      <c r="J26" s="37"/>
      <c r="K26" s="36"/>
      <c r="L26" s="36"/>
      <c r="M26" s="36"/>
      <c r="N26" s="36"/>
      <c r="O26" s="36"/>
      <c r="P26" s="36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</row>
    <row r="27" spans="1:27" s="53" customFormat="1" ht="13.5" x14ac:dyDescent="0.25">
      <c r="A27" s="36"/>
      <c r="B27" s="48" t="s">
        <v>891</v>
      </c>
      <c r="C27" s="47" t="s">
        <v>202</v>
      </c>
      <c r="D27" s="46" t="s">
        <v>120</v>
      </c>
      <c r="E27" s="45" t="s">
        <v>134</v>
      </c>
      <c r="F27" s="44">
        <v>42789</v>
      </c>
      <c r="G27" s="43">
        <v>1423</v>
      </c>
      <c r="H27" s="34"/>
      <c r="I27" s="36"/>
      <c r="J27" s="36"/>
      <c r="K27" s="36"/>
      <c r="L27" s="36"/>
      <c r="M27" s="36"/>
      <c r="N27" s="36"/>
      <c r="O27" s="36"/>
      <c r="P27" s="36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</row>
    <row r="28" spans="1:27" s="53" customFormat="1" ht="13.5" x14ac:dyDescent="0.25">
      <c r="A28" s="36"/>
      <c r="B28" s="48" t="s">
        <v>890</v>
      </c>
      <c r="C28" s="47" t="s">
        <v>889</v>
      </c>
      <c r="D28" s="46" t="s">
        <v>110</v>
      </c>
      <c r="E28" s="45" t="s">
        <v>145</v>
      </c>
      <c r="F28" s="44">
        <v>42531</v>
      </c>
      <c r="G28" s="43">
        <v>3295</v>
      </c>
      <c r="H28" s="34"/>
      <c r="I28" s="34"/>
      <c r="J28" s="36"/>
      <c r="K28" s="36"/>
      <c r="L28" s="36"/>
      <c r="M28" s="36"/>
      <c r="N28" s="36"/>
      <c r="O28" s="36"/>
      <c r="P28" s="36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</row>
    <row r="29" spans="1:27" s="53" customFormat="1" ht="13.5" x14ac:dyDescent="0.25">
      <c r="A29" s="36"/>
      <c r="B29" s="48" t="s">
        <v>888</v>
      </c>
      <c r="C29" s="47" t="s">
        <v>718</v>
      </c>
      <c r="D29" s="46" t="s">
        <v>110</v>
      </c>
      <c r="E29" s="45" t="s">
        <v>123</v>
      </c>
      <c r="F29" s="44">
        <v>42866</v>
      </c>
      <c r="G29" s="43">
        <v>1442</v>
      </c>
      <c r="H29" s="34"/>
      <c r="I29" s="34"/>
      <c r="J29" s="36"/>
      <c r="K29" s="36"/>
      <c r="L29" s="36"/>
      <c r="M29" s="36"/>
      <c r="N29" s="36"/>
      <c r="O29" s="36"/>
      <c r="P29" s="36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</row>
    <row r="30" spans="1:27" s="53" customFormat="1" ht="13.5" x14ac:dyDescent="0.25">
      <c r="A30" s="36"/>
      <c r="B30" s="48" t="s">
        <v>887</v>
      </c>
      <c r="C30" s="47" t="s">
        <v>140</v>
      </c>
      <c r="D30" s="46" t="s">
        <v>120</v>
      </c>
      <c r="E30" s="45" t="s">
        <v>139</v>
      </c>
      <c r="F30" s="44">
        <v>42701</v>
      </c>
      <c r="G30" s="43">
        <v>1379</v>
      </c>
      <c r="H30" s="34"/>
      <c r="I30" s="34"/>
      <c r="J30" s="36"/>
      <c r="K30" s="36"/>
      <c r="L30" s="36"/>
      <c r="M30" s="36"/>
      <c r="N30" s="36"/>
      <c r="O30" s="36"/>
      <c r="P30" s="36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</row>
    <row r="31" spans="1:27" s="53" customFormat="1" ht="13.5" x14ac:dyDescent="0.25">
      <c r="A31" s="36"/>
      <c r="B31" s="48" t="s">
        <v>886</v>
      </c>
      <c r="C31" s="47" t="s">
        <v>406</v>
      </c>
      <c r="D31" s="46" t="s">
        <v>120</v>
      </c>
      <c r="E31" s="45" t="s">
        <v>129</v>
      </c>
      <c r="F31" s="44">
        <v>42495</v>
      </c>
      <c r="G31" s="43">
        <v>1595</v>
      </c>
      <c r="H31" s="34"/>
      <c r="I31" s="34"/>
      <c r="J31" s="36"/>
      <c r="K31" s="36"/>
      <c r="L31" s="36"/>
      <c r="M31" s="36"/>
      <c r="N31" s="36"/>
      <c r="O31" s="36"/>
      <c r="P31" s="36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</row>
    <row r="32" spans="1:27" s="53" customFormat="1" ht="13.5" x14ac:dyDescent="0.25">
      <c r="A32" s="36"/>
      <c r="B32" s="48" t="s">
        <v>885</v>
      </c>
      <c r="C32" s="47" t="s">
        <v>884</v>
      </c>
      <c r="D32" s="46" t="s">
        <v>120</v>
      </c>
      <c r="E32" s="45" t="s">
        <v>155</v>
      </c>
      <c r="F32" s="44">
        <v>42537</v>
      </c>
      <c r="G32" s="43">
        <v>988</v>
      </c>
      <c r="H32" s="34"/>
      <c r="I32" s="36"/>
      <c r="J32" s="36"/>
      <c r="K32" s="36"/>
      <c r="L32" s="36"/>
      <c r="M32" s="36"/>
      <c r="N32" s="36"/>
      <c r="O32" s="36"/>
      <c r="P32" s="36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</row>
    <row r="33" spans="1:16" ht="13.5" x14ac:dyDescent="0.25">
      <c r="A33" s="36"/>
      <c r="B33" s="48" t="s">
        <v>883</v>
      </c>
      <c r="C33" s="47" t="s">
        <v>591</v>
      </c>
      <c r="D33" s="46" t="s">
        <v>110</v>
      </c>
      <c r="E33" s="45" t="s">
        <v>155</v>
      </c>
      <c r="F33" s="44">
        <v>42770</v>
      </c>
      <c r="G33" s="43">
        <v>988</v>
      </c>
      <c r="I33" s="36"/>
      <c r="J33" s="36"/>
      <c r="K33" s="36"/>
      <c r="L33" s="36"/>
      <c r="M33" s="36"/>
      <c r="N33" s="36"/>
      <c r="O33" s="36"/>
      <c r="P33" s="36"/>
    </row>
    <row r="34" spans="1:16" ht="13.5" x14ac:dyDescent="0.25">
      <c r="A34" s="36"/>
      <c r="B34" s="48" t="s">
        <v>882</v>
      </c>
      <c r="C34" s="47" t="s">
        <v>357</v>
      </c>
      <c r="D34" s="46" t="s">
        <v>110</v>
      </c>
      <c r="E34" s="45" t="s">
        <v>199</v>
      </c>
      <c r="F34" s="44">
        <v>42861</v>
      </c>
      <c r="G34" s="43">
        <v>499</v>
      </c>
      <c r="I34" s="36"/>
      <c r="J34" s="36"/>
      <c r="K34" s="36"/>
      <c r="L34" s="36"/>
      <c r="M34" s="36"/>
      <c r="N34" s="36"/>
      <c r="O34" s="36"/>
      <c r="P34" s="36"/>
    </row>
    <row r="35" spans="1:16" ht="13.5" x14ac:dyDescent="0.25">
      <c r="A35" s="36"/>
      <c r="B35" s="48" t="s">
        <v>881</v>
      </c>
      <c r="C35" s="47" t="s">
        <v>767</v>
      </c>
      <c r="D35" s="46" t="s">
        <v>120</v>
      </c>
      <c r="E35" s="45" t="s">
        <v>145</v>
      </c>
      <c r="F35" s="44">
        <v>42958</v>
      </c>
      <c r="G35" s="43">
        <v>3295</v>
      </c>
      <c r="I35" s="36"/>
      <c r="J35" s="36"/>
      <c r="K35" s="36"/>
      <c r="L35" s="36"/>
      <c r="M35" s="36"/>
      <c r="N35" s="36"/>
      <c r="O35" s="36"/>
      <c r="P35" s="36"/>
    </row>
    <row r="36" spans="1:16" ht="13.5" x14ac:dyDescent="0.25">
      <c r="A36" s="36"/>
      <c r="B36" s="48" t="s">
        <v>880</v>
      </c>
      <c r="C36" s="47" t="s">
        <v>879</v>
      </c>
      <c r="D36" s="46" t="s">
        <v>120</v>
      </c>
      <c r="E36" s="45" t="s">
        <v>139</v>
      </c>
      <c r="F36" s="44">
        <v>42934</v>
      </c>
      <c r="G36" s="43">
        <v>1379</v>
      </c>
      <c r="I36" s="36"/>
      <c r="J36" s="36"/>
      <c r="K36" s="36"/>
      <c r="L36" s="36"/>
      <c r="M36" s="36"/>
      <c r="N36" s="36"/>
      <c r="O36" s="36"/>
      <c r="P36" s="36"/>
    </row>
    <row r="37" spans="1:16" ht="13.5" x14ac:dyDescent="0.25">
      <c r="A37" s="36"/>
      <c r="B37" s="48" t="s">
        <v>878</v>
      </c>
      <c r="C37" s="47" t="s">
        <v>877</v>
      </c>
      <c r="D37" s="46" t="s">
        <v>110</v>
      </c>
      <c r="E37" s="45" t="s">
        <v>139</v>
      </c>
      <c r="F37" s="44">
        <v>42434</v>
      </c>
      <c r="G37" s="43">
        <v>1379</v>
      </c>
      <c r="I37" s="36"/>
      <c r="J37" s="36"/>
      <c r="K37" s="36"/>
      <c r="L37" s="36"/>
      <c r="M37" s="36"/>
      <c r="N37" s="36"/>
      <c r="O37" s="36"/>
      <c r="P37" s="36"/>
    </row>
    <row r="38" spans="1:16" ht="13.5" x14ac:dyDescent="0.25">
      <c r="A38" s="36"/>
      <c r="B38" s="48" t="s">
        <v>876</v>
      </c>
      <c r="C38" s="47" t="s">
        <v>382</v>
      </c>
      <c r="D38" s="46" t="s">
        <v>120</v>
      </c>
      <c r="E38" s="45" t="s">
        <v>160</v>
      </c>
      <c r="F38" s="44">
        <v>42446</v>
      </c>
      <c r="G38" s="43">
        <v>814</v>
      </c>
      <c r="I38" s="36"/>
      <c r="J38" s="36"/>
      <c r="K38" s="36"/>
      <c r="L38" s="36"/>
      <c r="M38" s="36"/>
      <c r="N38" s="36"/>
      <c r="O38" s="36"/>
      <c r="P38" s="36"/>
    </row>
    <row r="39" spans="1:16" ht="13.5" x14ac:dyDescent="0.25">
      <c r="A39" s="36"/>
      <c r="B39" s="48" t="s">
        <v>875</v>
      </c>
      <c r="C39" s="47" t="s">
        <v>874</v>
      </c>
      <c r="D39" s="46" t="s">
        <v>120</v>
      </c>
      <c r="E39" s="45" t="s">
        <v>134</v>
      </c>
      <c r="F39" s="44">
        <v>43060</v>
      </c>
      <c r="G39" s="43">
        <v>1423</v>
      </c>
      <c r="I39" s="36"/>
      <c r="J39" s="36"/>
      <c r="K39" s="36"/>
      <c r="L39" s="36"/>
      <c r="M39" s="36"/>
      <c r="N39" s="36"/>
      <c r="O39" s="36"/>
      <c r="P39" s="36"/>
    </row>
    <row r="40" spans="1:16" ht="13.5" x14ac:dyDescent="0.25">
      <c r="A40" s="36"/>
      <c r="B40" s="48" t="s">
        <v>873</v>
      </c>
      <c r="C40" s="47" t="s">
        <v>268</v>
      </c>
      <c r="D40" s="46" t="s">
        <v>120</v>
      </c>
      <c r="E40" s="45" t="s">
        <v>184</v>
      </c>
      <c r="F40" s="44">
        <v>42789</v>
      </c>
      <c r="G40" s="43">
        <v>859</v>
      </c>
      <c r="I40" s="36"/>
      <c r="J40" s="36"/>
      <c r="K40" s="36"/>
      <c r="L40" s="36"/>
      <c r="M40" s="36"/>
      <c r="N40" s="36"/>
      <c r="O40" s="36"/>
      <c r="P40" s="36"/>
    </row>
    <row r="41" spans="1:16" ht="13.5" x14ac:dyDescent="0.25">
      <c r="A41" s="36"/>
      <c r="B41" s="48" t="s">
        <v>872</v>
      </c>
      <c r="C41" s="47" t="s">
        <v>778</v>
      </c>
      <c r="D41" s="46" t="s">
        <v>120</v>
      </c>
      <c r="E41" s="45" t="s">
        <v>142</v>
      </c>
      <c r="F41" s="44">
        <v>42644</v>
      </c>
      <c r="G41" s="43">
        <v>1199</v>
      </c>
      <c r="I41" s="36"/>
      <c r="J41" s="36"/>
      <c r="K41" s="36"/>
      <c r="L41" s="36"/>
      <c r="M41" s="36"/>
      <c r="N41" s="36"/>
      <c r="O41" s="36"/>
      <c r="P41" s="36"/>
    </row>
    <row r="42" spans="1:16" ht="13.5" x14ac:dyDescent="0.25">
      <c r="A42" s="36"/>
      <c r="B42" s="48" t="s">
        <v>871</v>
      </c>
      <c r="C42" s="47" t="s">
        <v>870</v>
      </c>
      <c r="D42" s="46" t="s">
        <v>120</v>
      </c>
      <c r="E42" s="45" t="s">
        <v>142</v>
      </c>
      <c r="F42" s="44">
        <v>42945</v>
      </c>
      <c r="G42" s="43">
        <v>1199</v>
      </c>
      <c r="I42" s="36"/>
      <c r="J42" s="36"/>
      <c r="K42" s="36"/>
      <c r="L42" s="36"/>
      <c r="M42" s="36"/>
      <c r="N42" s="36"/>
      <c r="O42" s="36"/>
      <c r="P42" s="36"/>
    </row>
    <row r="43" spans="1:16" ht="13.5" x14ac:dyDescent="0.25">
      <c r="A43" s="36"/>
      <c r="B43" s="48" t="s">
        <v>869</v>
      </c>
      <c r="C43" s="47" t="s">
        <v>286</v>
      </c>
      <c r="D43" s="46" t="s">
        <v>120</v>
      </c>
      <c r="E43" s="45" t="s">
        <v>116</v>
      </c>
      <c r="F43" s="44">
        <v>43079</v>
      </c>
      <c r="G43" s="43">
        <v>1969</v>
      </c>
      <c r="I43" s="36"/>
      <c r="J43" s="36"/>
      <c r="K43" s="36"/>
      <c r="L43" s="36"/>
      <c r="M43" s="36"/>
      <c r="N43" s="36"/>
      <c r="O43" s="36"/>
      <c r="P43" s="36"/>
    </row>
    <row r="44" spans="1:16" ht="13.5" x14ac:dyDescent="0.25">
      <c r="A44" s="36"/>
      <c r="B44" s="48" t="s">
        <v>868</v>
      </c>
      <c r="C44" s="47" t="s">
        <v>867</v>
      </c>
      <c r="D44" s="46" t="s">
        <v>110</v>
      </c>
      <c r="E44" s="45" t="s">
        <v>126</v>
      </c>
      <c r="F44" s="44">
        <v>43039</v>
      </c>
      <c r="G44" s="43">
        <v>3195</v>
      </c>
      <c r="I44" s="36"/>
      <c r="J44" s="36"/>
      <c r="K44" s="36"/>
      <c r="L44" s="36"/>
      <c r="M44" s="36"/>
      <c r="N44" s="36"/>
      <c r="O44" s="36"/>
      <c r="P44" s="36"/>
    </row>
    <row r="45" spans="1:16" ht="13.5" x14ac:dyDescent="0.25">
      <c r="A45" s="36"/>
      <c r="B45" s="48" t="s">
        <v>866</v>
      </c>
      <c r="C45" s="47" t="s">
        <v>865</v>
      </c>
      <c r="D45" s="46" t="s">
        <v>110</v>
      </c>
      <c r="E45" s="45" t="s">
        <v>139</v>
      </c>
      <c r="F45" s="44">
        <v>42743</v>
      </c>
      <c r="G45" s="43">
        <v>1379</v>
      </c>
      <c r="I45" s="36"/>
      <c r="J45" s="36"/>
      <c r="K45" s="36"/>
      <c r="L45" s="36"/>
      <c r="M45" s="36"/>
      <c r="N45" s="36"/>
      <c r="O45" s="36"/>
      <c r="P45" s="36"/>
    </row>
    <row r="46" spans="1:16" ht="13.5" x14ac:dyDescent="0.25">
      <c r="A46" s="36"/>
      <c r="B46" s="48" t="s">
        <v>864</v>
      </c>
      <c r="C46" s="47" t="s">
        <v>305</v>
      </c>
      <c r="D46" s="46" t="s">
        <v>120</v>
      </c>
      <c r="E46" s="45" t="s">
        <v>299</v>
      </c>
      <c r="F46" s="44">
        <v>42714</v>
      </c>
      <c r="G46" s="43">
        <v>1779</v>
      </c>
      <c r="I46" s="36"/>
      <c r="J46" s="36"/>
      <c r="K46" s="36"/>
      <c r="L46" s="36"/>
      <c r="M46" s="36"/>
      <c r="N46" s="36"/>
      <c r="O46" s="36"/>
      <c r="P46" s="36"/>
    </row>
    <row r="47" spans="1:16" ht="13.5" x14ac:dyDescent="0.25">
      <c r="A47" s="36"/>
      <c r="B47" s="48" t="s">
        <v>863</v>
      </c>
      <c r="C47" s="47" t="s">
        <v>261</v>
      </c>
      <c r="D47" s="46" t="s">
        <v>110</v>
      </c>
      <c r="E47" s="45" t="s">
        <v>142</v>
      </c>
      <c r="F47" s="44">
        <v>43092</v>
      </c>
      <c r="G47" s="43">
        <v>1199</v>
      </c>
      <c r="I47" s="36"/>
      <c r="J47" s="36"/>
      <c r="K47" s="36"/>
      <c r="L47" s="36"/>
      <c r="M47" s="36"/>
      <c r="N47" s="36"/>
      <c r="O47" s="36"/>
      <c r="P47" s="36"/>
    </row>
    <row r="48" spans="1:16" ht="13.5" x14ac:dyDescent="0.25">
      <c r="A48" s="36"/>
      <c r="B48" s="48" t="s">
        <v>862</v>
      </c>
      <c r="C48" s="47" t="s">
        <v>861</v>
      </c>
      <c r="D48" s="46" t="s">
        <v>110</v>
      </c>
      <c r="E48" s="45" t="s">
        <v>116</v>
      </c>
      <c r="F48" s="44">
        <v>42505</v>
      </c>
      <c r="G48" s="43">
        <v>1969</v>
      </c>
      <c r="I48" s="36"/>
      <c r="J48" s="36"/>
      <c r="K48" s="36"/>
      <c r="L48" s="36"/>
      <c r="M48" s="36"/>
      <c r="N48" s="36"/>
      <c r="O48" s="36"/>
      <c r="P48" s="36"/>
    </row>
    <row r="49" spans="1:16" ht="13.5" x14ac:dyDescent="0.25">
      <c r="A49" s="36"/>
      <c r="B49" s="48" t="s">
        <v>860</v>
      </c>
      <c r="C49" s="47" t="s">
        <v>327</v>
      </c>
      <c r="D49" s="46" t="s">
        <v>110</v>
      </c>
      <c r="E49" s="45" t="s">
        <v>142</v>
      </c>
      <c r="F49" s="44">
        <v>42703</v>
      </c>
      <c r="G49" s="43">
        <v>1199</v>
      </c>
      <c r="I49" s="36"/>
      <c r="J49" s="36"/>
      <c r="K49" s="36"/>
      <c r="L49" s="36"/>
      <c r="M49" s="36"/>
      <c r="N49" s="36"/>
      <c r="O49" s="36"/>
      <c r="P49" s="36"/>
    </row>
    <row r="50" spans="1:16" ht="13.5" x14ac:dyDescent="0.25">
      <c r="A50" s="36"/>
      <c r="B50" s="48" t="s">
        <v>859</v>
      </c>
      <c r="C50" s="47" t="s">
        <v>858</v>
      </c>
      <c r="D50" s="46" t="s">
        <v>110</v>
      </c>
      <c r="E50" s="45" t="s">
        <v>134</v>
      </c>
      <c r="F50" s="44">
        <v>42977</v>
      </c>
      <c r="G50" s="43">
        <v>1423</v>
      </c>
      <c r="I50" s="36"/>
      <c r="J50" s="36"/>
      <c r="K50" s="36"/>
      <c r="L50" s="36"/>
      <c r="M50" s="36"/>
      <c r="N50" s="36"/>
      <c r="O50" s="36"/>
      <c r="P50" s="36"/>
    </row>
    <row r="51" spans="1:16" ht="13.5" x14ac:dyDescent="0.25">
      <c r="A51" s="36"/>
      <c r="B51" s="48" t="s">
        <v>857</v>
      </c>
      <c r="C51" s="47" t="s">
        <v>672</v>
      </c>
      <c r="D51" s="46" t="s">
        <v>120</v>
      </c>
      <c r="E51" s="45" t="s">
        <v>129</v>
      </c>
      <c r="F51" s="44">
        <v>42712</v>
      </c>
      <c r="G51" s="43">
        <v>1595</v>
      </c>
      <c r="I51" s="36"/>
      <c r="J51" s="36"/>
      <c r="K51" s="36"/>
      <c r="L51" s="36"/>
      <c r="M51" s="36"/>
      <c r="N51" s="36"/>
      <c r="O51" s="36"/>
      <c r="P51" s="36"/>
    </row>
    <row r="52" spans="1:16" ht="13.5" x14ac:dyDescent="0.25">
      <c r="A52" s="36"/>
      <c r="B52" s="48" t="s">
        <v>856</v>
      </c>
      <c r="C52" s="47" t="s">
        <v>195</v>
      </c>
      <c r="D52" s="46" t="s">
        <v>120</v>
      </c>
      <c r="E52" s="45" t="s">
        <v>160</v>
      </c>
      <c r="F52" s="44">
        <v>42544</v>
      </c>
      <c r="G52" s="43">
        <v>814</v>
      </c>
      <c r="I52" s="36"/>
      <c r="J52" s="36"/>
      <c r="K52" s="36"/>
      <c r="L52" s="36"/>
      <c r="M52" s="36"/>
      <c r="N52" s="36"/>
      <c r="O52" s="36"/>
      <c r="P52" s="36"/>
    </row>
    <row r="53" spans="1:16" ht="13.5" x14ac:dyDescent="0.25">
      <c r="A53" s="36"/>
      <c r="B53" s="48" t="s">
        <v>855</v>
      </c>
      <c r="C53" s="47" t="s">
        <v>607</v>
      </c>
      <c r="D53" s="46" t="s">
        <v>110</v>
      </c>
      <c r="E53" s="45" t="s">
        <v>119</v>
      </c>
      <c r="F53" s="44">
        <v>42455</v>
      </c>
      <c r="G53" s="43">
        <v>1378</v>
      </c>
      <c r="I53" s="36"/>
      <c r="J53" s="36"/>
      <c r="K53" s="36"/>
      <c r="L53" s="36"/>
      <c r="M53" s="36"/>
      <c r="N53" s="36"/>
      <c r="O53" s="36"/>
      <c r="P53" s="36"/>
    </row>
    <row r="54" spans="1:16" ht="13.5" x14ac:dyDescent="0.25">
      <c r="A54" s="36"/>
      <c r="B54" s="48" t="s">
        <v>854</v>
      </c>
      <c r="C54" s="47" t="s">
        <v>645</v>
      </c>
      <c r="D54" s="46" t="s">
        <v>110</v>
      </c>
      <c r="E54" s="45" t="s">
        <v>184</v>
      </c>
      <c r="F54" s="44">
        <v>42961</v>
      </c>
      <c r="G54" s="43">
        <v>859</v>
      </c>
      <c r="I54" s="36"/>
      <c r="J54" s="36"/>
      <c r="K54" s="36"/>
      <c r="L54" s="36"/>
      <c r="M54" s="36"/>
      <c r="N54" s="36"/>
      <c r="O54" s="36"/>
      <c r="P54" s="36"/>
    </row>
    <row r="55" spans="1:16" ht="13.5" x14ac:dyDescent="0.25">
      <c r="A55" s="36"/>
      <c r="B55" s="48" t="s">
        <v>853</v>
      </c>
      <c r="C55" s="47" t="s">
        <v>852</v>
      </c>
      <c r="D55" s="46" t="s">
        <v>120</v>
      </c>
      <c r="E55" s="45" t="s">
        <v>199</v>
      </c>
      <c r="F55" s="44">
        <v>42507</v>
      </c>
      <c r="G55" s="43">
        <v>499</v>
      </c>
      <c r="I55" s="36"/>
      <c r="J55" s="36"/>
      <c r="K55" s="36"/>
      <c r="L55" s="36"/>
      <c r="M55" s="36"/>
      <c r="N55" s="36"/>
      <c r="O55" s="36"/>
      <c r="P55" s="36"/>
    </row>
    <row r="56" spans="1:16" ht="13.5" x14ac:dyDescent="0.25">
      <c r="A56" s="36"/>
      <c r="B56" s="48" t="s">
        <v>851</v>
      </c>
      <c r="C56" s="47" t="s">
        <v>459</v>
      </c>
      <c r="D56" s="46" t="s">
        <v>120</v>
      </c>
      <c r="E56" s="45" t="s">
        <v>109</v>
      </c>
      <c r="F56" s="44">
        <v>42392</v>
      </c>
      <c r="G56" s="43">
        <v>2495</v>
      </c>
      <c r="I56" s="36"/>
      <c r="J56" s="36"/>
      <c r="K56" s="36"/>
      <c r="L56" s="36"/>
      <c r="M56" s="36"/>
      <c r="N56" s="36"/>
      <c r="O56" s="36"/>
      <c r="P56" s="36"/>
    </row>
    <row r="57" spans="1:16" ht="13.5" x14ac:dyDescent="0.25">
      <c r="A57" s="36"/>
      <c r="B57" s="48" t="s">
        <v>850</v>
      </c>
      <c r="C57" s="47" t="s">
        <v>504</v>
      </c>
      <c r="D57" s="46" t="s">
        <v>120</v>
      </c>
      <c r="E57" s="45" t="s">
        <v>134</v>
      </c>
      <c r="F57" s="44">
        <v>42955</v>
      </c>
      <c r="G57" s="43">
        <v>1423</v>
      </c>
      <c r="I57" s="36"/>
      <c r="J57" s="36"/>
      <c r="K57" s="36"/>
      <c r="L57" s="36"/>
      <c r="M57" s="36"/>
      <c r="N57" s="36"/>
      <c r="O57" s="36"/>
      <c r="P57" s="36"/>
    </row>
    <row r="58" spans="1:16" ht="13.5" x14ac:dyDescent="0.25">
      <c r="A58" s="36"/>
      <c r="B58" s="48" t="s">
        <v>849</v>
      </c>
      <c r="C58" s="47" t="s">
        <v>193</v>
      </c>
      <c r="D58" s="46" t="s">
        <v>110</v>
      </c>
      <c r="E58" s="45" t="s">
        <v>109</v>
      </c>
      <c r="F58" s="44">
        <v>42980</v>
      </c>
      <c r="G58" s="43">
        <v>2495</v>
      </c>
      <c r="I58" s="36"/>
      <c r="J58" s="36"/>
      <c r="K58" s="36"/>
      <c r="L58" s="36"/>
      <c r="M58" s="36"/>
      <c r="N58" s="36"/>
      <c r="O58" s="36"/>
      <c r="P58" s="36"/>
    </row>
    <row r="59" spans="1:16" ht="13.5" x14ac:dyDescent="0.25">
      <c r="A59" s="36"/>
      <c r="B59" s="48" t="s">
        <v>848</v>
      </c>
      <c r="C59" s="47" t="s">
        <v>268</v>
      </c>
      <c r="D59" s="46" t="s">
        <v>120</v>
      </c>
      <c r="E59" s="45" t="s">
        <v>152</v>
      </c>
      <c r="F59" s="44">
        <v>42692</v>
      </c>
      <c r="G59" s="43">
        <v>1245</v>
      </c>
      <c r="I59" s="36"/>
      <c r="J59" s="36"/>
      <c r="K59" s="36"/>
      <c r="L59" s="36"/>
      <c r="M59" s="36"/>
      <c r="N59" s="36"/>
      <c r="O59" s="36"/>
      <c r="P59" s="36"/>
    </row>
    <row r="60" spans="1:16" ht="13.5" x14ac:dyDescent="0.25">
      <c r="A60" s="36"/>
      <c r="B60" s="48" t="s">
        <v>847</v>
      </c>
      <c r="C60" s="47" t="s">
        <v>846</v>
      </c>
      <c r="D60" s="46" t="s">
        <v>110</v>
      </c>
      <c r="E60" s="45" t="s">
        <v>184</v>
      </c>
      <c r="F60" s="44">
        <v>42570</v>
      </c>
      <c r="G60" s="43">
        <v>859</v>
      </c>
      <c r="I60" s="36"/>
      <c r="J60" s="36"/>
      <c r="K60" s="36"/>
      <c r="L60" s="36"/>
      <c r="M60" s="36"/>
      <c r="N60" s="36"/>
      <c r="O60" s="36"/>
      <c r="P60" s="36"/>
    </row>
    <row r="61" spans="1:16" ht="13.5" x14ac:dyDescent="0.25">
      <c r="A61" s="36"/>
      <c r="B61" s="48" t="s">
        <v>845</v>
      </c>
      <c r="C61" s="47" t="s">
        <v>355</v>
      </c>
      <c r="D61" s="46" t="s">
        <v>120</v>
      </c>
      <c r="E61" s="45" t="s">
        <v>152</v>
      </c>
      <c r="F61" s="44">
        <v>42656</v>
      </c>
      <c r="G61" s="43">
        <v>1245</v>
      </c>
      <c r="I61" s="36"/>
      <c r="J61" s="36"/>
      <c r="K61" s="36"/>
      <c r="L61" s="36"/>
      <c r="M61" s="36"/>
      <c r="N61" s="36"/>
      <c r="O61" s="36"/>
      <c r="P61" s="36"/>
    </row>
    <row r="62" spans="1:16" ht="13.5" x14ac:dyDescent="0.25">
      <c r="A62" s="36"/>
      <c r="B62" s="48" t="s">
        <v>844</v>
      </c>
      <c r="C62" s="47" t="s">
        <v>230</v>
      </c>
      <c r="D62" s="46" t="s">
        <v>110</v>
      </c>
      <c r="E62" s="45" t="s">
        <v>113</v>
      </c>
      <c r="F62" s="44">
        <v>42612</v>
      </c>
      <c r="G62" s="43">
        <v>1299</v>
      </c>
      <c r="I62" s="36"/>
      <c r="J62" s="36"/>
      <c r="K62" s="36"/>
      <c r="L62" s="36"/>
      <c r="M62" s="36"/>
      <c r="N62" s="36"/>
      <c r="O62" s="36"/>
      <c r="P62" s="36"/>
    </row>
    <row r="63" spans="1:16" ht="13.5" x14ac:dyDescent="0.25">
      <c r="A63" s="36"/>
      <c r="B63" s="48" t="s">
        <v>843</v>
      </c>
      <c r="C63" s="47" t="s">
        <v>645</v>
      </c>
      <c r="D63" s="46" t="s">
        <v>110</v>
      </c>
      <c r="E63" s="45" t="s">
        <v>152</v>
      </c>
      <c r="F63" s="44">
        <v>42984</v>
      </c>
      <c r="G63" s="43">
        <v>1245</v>
      </c>
      <c r="I63" s="36"/>
      <c r="J63" s="36"/>
      <c r="K63" s="36"/>
      <c r="L63" s="36"/>
      <c r="M63" s="36"/>
      <c r="N63" s="36"/>
      <c r="O63" s="36"/>
      <c r="P63" s="36"/>
    </row>
    <row r="64" spans="1:16" ht="13.5" x14ac:dyDescent="0.25">
      <c r="A64" s="36"/>
      <c r="B64" s="48" t="s">
        <v>842</v>
      </c>
      <c r="C64" s="47" t="s">
        <v>775</v>
      </c>
      <c r="D64" s="46" t="s">
        <v>110</v>
      </c>
      <c r="E64" s="45" t="s">
        <v>199</v>
      </c>
      <c r="F64" s="44">
        <v>42587</v>
      </c>
      <c r="G64" s="43">
        <v>499</v>
      </c>
      <c r="I64" s="36"/>
      <c r="J64" s="36"/>
      <c r="K64" s="36"/>
      <c r="L64" s="36"/>
      <c r="M64" s="36"/>
      <c r="N64" s="36"/>
      <c r="O64" s="36"/>
      <c r="P64" s="36"/>
    </row>
    <row r="65" spans="1:16" ht="13.5" x14ac:dyDescent="0.25">
      <c r="A65" s="36"/>
      <c r="B65" s="48" t="s">
        <v>841</v>
      </c>
      <c r="C65" s="47" t="s">
        <v>840</v>
      </c>
      <c r="D65" s="46" t="s">
        <v>120</v>
      </c>
      <c r="E65" s="45" t="s">
        <v>199</v>
      </c>
      <c r="F65" s="44">
        <v>42949</v>
      </c>
      <c r="G65" s="43">
        <v>499</v>
      </c>
      <c r="I65" s="36"/>
      <c r="J65" s="36"/>
      <c r="K65" s="36"/>
      <c r="L65" s="36"/>
      <c r="M65" s="36"/>
      <c r="N65" s="36"/>
      <c r="O65" s="36"/>
      <c r="P65" s="36"/>
    </row>
    <row r="66" spans="1:16" ht="13.5" x14ac:dyDescent="0.25">
      <c r="A66" s="36"/>
      <c r="B66" s="48" t="s">
        <v>839</v>
      </c>
      <c r="C66" s="47" t="s">
        <v>838</v>
      </c>
      <c r="D66" s="46" t="s">
        <v>110</v>
      </c>
      <c r="E66" s="45" t="s">
        <v>152</v>
      </c>
      <c r="F66" s="44">
        <v>42927</v>
      </c>
      <c r="G66" s="43">
        <v>1245</v>
      </c>
      <c r="I66" s="36"/>
      <c r="J66" s="36"/>
      <c r="K66" s="36"/>
      <c r="L66" s="36"/>
      <c r="M66" s="36"/>
      <c r="N66" s="36"/>
      <c r="O66" s="36"/>
      <c r="P66" s="36"/>
    </row>
    <row r="67" spans="1:16" ht="13.5" x14ac:dyDescent="0.25">
      <c r="A67" s="36"/>
      <c r="B67" s="48" t="s">
        <v>837</v>
      </c>
      <c r="C67" s="47" t="s">
        <v>836</v>
      </c>
      <c r="D67" s="46" t="s">
        <v>110</v>
      </c>
      <c r="E67" s="45" t="s">
        <v>152</v>
      </c>
      <c r="F67" s="44">
        <v>42905</v>
      </c>
      <c r="G67" s="43">
        <v>1245</v>
      </c>
      <c r="I67" s="36"/>
      <c r="J67" s="36"/>
      <c r="K67" s="36"/>
      <c r="L67" s="36"/>
      <c r="M67" s="36"/>
      <c r="N67" s="36"/>
      <c r="O67" s="36"/>
      <c r="P67" s="36"/>
    </row>
    <row r="68" spans="1:16" ht="13.5" x14ac:dyDescent="0.25">
      <c r="A68" s="36"/>
      <c r="B68" s="48" t="s">
        <v>835</v>
      </c>
      <c r="C68" s="47" t="s">
        <v>291</v>
      </c>
      <c r="D68" s="46" t="s">
        <v>110</v>
      </c>
      <c r="E68" s="45" t="s">
        <v>119</v>
      </c>
      <c r="F68" s="44">
        <v>42606</v>
      </c>
      <c r="G68" s="43">
        <v>1378</v>
      </c>
      <c r="I68" s="36"/>
      <c r="J68" s="36"/>
      <c r="K68" s="36"/>
      <c r="L68" s="36"/>
      <c r="M68" s="36"/>
      <c r="N68" s="36"/>
      <c r="O68" s="36"/>
      <c r="P68" s="36"/>
    </row>
    <row r="69" spans="1:16" ht="13.5" x14ac:dyDescent="0.25">
      <c r="A69" s="36"/>
      <c r="B69" s="48" t="s">
        <v>834</v>
      </c>
      <c r="C69" s="47" t="s">
        <v>733</v>
      </c>
      <c r="D69" s="46" t="s">
        <v>110</v>
      </c>
      <c r="E69" s="45" t="s">
        <v>134</v>
      </c>
      <c r="F69" s="44">
        <v>42971</v>
      </c>
      <c r="G69" s="43">
        <v>1423</v>
      </c>
      <c r="I69" s="36"/>
      <c r="J69" s="36"/>
      <c r="K69" s="36"/>
      <c r="L69" s="36"/>
      <c r="M69" s="36"/>
      <c r="N69" s="36"/>
      <c r="O69" s="36"/>
      <c r="P69" s="36"/>
    </row>
    <row r="70" spans="1:16" ht="13.5" x14ac:dyDescent="0.25">
      <c r="A70" s="36"/>
      <c r="B70" s="48" t="s">
        <v>833</v>
      </c>
      <c r="C70" s="47" t="s">
        <v>832</v>
      </c>
      <c r="D70" s="46" t="s">
        <v>120</v>
      </c>
      <c r="E70" s="45" t="s">
        <v>109</v>
      </c>
      <c r="F70" s="44">
        <v>42925</v>
      </c>
      <c r="G70" s="43">
        <v>2495</v>
      </c>
      <c r="I70" s="36"/>
      <c r="J70" s="36"/>
      <c r="K70" s="36"/>
      <c r="L70" s="36"/>
      <c r="M70" s="36"/>
      <c r="N70" s="36"/>
      <c r="O70" s="36"/>
      <c r="P70" s="36"/>
    </row>
    <row r="71" spans="1:16" ht="13.5" x14ac:dyDescent="0.25">
      <c r="A71" s="36"/>
      <c r="B71" s="48" t="s">
        <v>831</v>
      </c>
      <c r="C71" s="47" t="s">
        <v>728</v>
      </c>
      <c r="D71" s="46" t="s">
        <v>120</v>
      </c>
      <c r="E71" s="45" t="s">
        <v>145</v>
      </c>
      <c r="F71" s="44">
        <v>42655</v>
      </c>
      <c r="G71" s="43">
        <v>3295</v>
      </c>
      <c r="I71" s="36"/>
      <c r="J71" s="36"/>
      <c r="K71" s="36"/>
      <c r="L71" s="36"/>
      <c r="M71" s="36"/>
      <c r="N71" s="36"/>
      <c r="O71" s="36"/>
      <c r="P71" s="36"/>
    </row>
    <row r="72" spans="1:16" ht="13.5" x14ac:dyDescent="0.25">
      <c r="A72" s="36"/>
      <c r="B72" s="48" t="s">
        <v>830</v>
      </c>
      <c r="C72" s="47" t="s">
        <v>645</v>
      </c>
      <c r="D72" s="46" t="s">
        <v>110</v>
      </c>
      <c r="E72" s="45" t="s">
        <v>116</v>
      </c>
      <c r="F72" s="44">
        <v>42790</v>
      </c>
      <c r="G72" s="43">
        <v>1969</v>
      </c>
      <c r="I72" s="36"/>
      <c r="J72" s="36"/>
      <c r="K72" s="36"/>
      <c r="L72" s="36"/>
      <c r="M72" s="36"/>
      <c r="N72" s="36"/>
      <c r="O72" s="36"/>
      <c r="P72" s="36"/>
    </row>
    <row r="73" spans="1:16" ht="13.5" x14ac:dyDescent="0.25">
      <c r="A73" s="36"/>
      <c r="B73" s="48" t="s">
        <v>829</v>
      </c>
      <c r="C73" s="47" t="s">
        <v>187</v>
      </c>
      <c r="D73" s="46" t="s">
        <v>110</v>
      </c>
      <c r="E73" s="45" t="s">
        <v>145</v>
      </c>
      <c r="F73" s="44">
        <v>42613</v>
      </c>
      <c r="G73" s="43">
        <v>3295</v>
      </c>
      <c r="I73" s="36"/>
      <c r="J73" s="36"/>
      <c r="K73" s="36"/>
      <c r="L73" s="36"/>
      <c r="M73" s="36"/>
      <c r="N73" s="36"/>
      <c r="O73" s="36"/>
      <c r="P73" s="36"/>
    </row>
    <row r="74" spans="1:16" ht="13.5" x14ac:dyDescent="0.25">
      <c r="A74" s="36"/>
      <c r="B74" s="48" t="s">
        <v>828</v>
      </c>
      <c r="C74" s="47" t="s">
        <v>243</v>
      </c>
      <c r="D74" s="46" t="s">
        <v>120</v>
      </c>
      <c r="E74" s="45" t="s">
        <v>155</v>
      </c>
      <c r="F74" s="44">
        <v>43068</v>
      </c>
      <c r="G74" s="43">
        <v>988</v>
      </c>
      <c r="I74" s="36"/>
      <c r="J74" s="36"/>
      <c r="K74" s="36"/>
      <c r="L74" s="36"/>
      <c r="M74" s="36"/>
      <c r="N74" s="36"/>
      <c r="O74" s="36"/>
      <c r="P74" s="36"/>
    </row>
    <row r="75" spans="1:16" ht="13.5" x14ac:dyDescent="0.25">
      <c r="A75" s="36"/>
      <c r="B75" s="48" t="s">
        <v>827</v>
      </c>
      <c r="C75" s="47" t="s">
        <v>591</v>
      </c>
      <c r="D75" s="46" t="s">
        <v>110</v>
      </c>
      <c r="E75" s="45" t="s">
        <v>199</v>
      </c>
      <c r="F75" s="44">
        <v>42669</v>
      </c>
      <c r="G75" s="43">
        <v>499</v>
      </c>
      <c r="I75" s="36"/>
      <c r="J75" s="36"/>
      <c r="K75" s="36"/>
      <c r="L75" s="36"/>
      <c r="M75" s="36"/>
      <c r="N75" s="36"/>
      <c r="O75" s="36"/>
      <c r="P75" s="36"/>
    </row>
    <row r="76" spans="1:16" ht="13.5" x14ac:dyDescent="0.25">
      <c r="A76" s="36"/>
      <c r="B76" s="48" t="s">
        <v>826</v>
      </c>
      <c r="C76" s="47" t="s">
        <v>683</v>
      </c>
      <c r="D76" s="46" t="s">
        <v>110</v>
      </c>
      <c r="E76" s="45" t="s">
        <v>109</v>
      </c>
      <c r="F76" s="44">
        <v>42779</v>
      </c>
      <c r="G76" s="43">
        <v>2495</v>
      </c>
      <c r="I76" s="36"/>
      <c r="J76" s="36"/>
      <c r="K76" s="36"/>
      <c r="L76" s="36"/>
      <c r="M76" s="36"/>
      <c r="N76" s="36"/>
      <c r="O76" s="36"/>
      <c r="P76" s="36"/>
    </row>
    <row r="77" spans="1:16" ht="13.5" x14ac:dyDescent="0.25">
      <c r="A77" s="36"/>
      <c r="B77" s="48" t="s">
        <v>825</v>
      </c>
      <c r="C77" s="47" t="s">
        <v>533</v>
      </c>
      <c r="D77" s="46" t="s">
        <v>120</v>
      </c>
      <c r="E77" s="45" t="s">
        <v>152</v>
      </c>
      <c r="F77" s="44">
        <v>43088</v>
      </c>
      <c r="G77" s="43">
        <v>1245</v>
      </c>
      <c r="I77" s="36"/>
      <c r="J77" s="36"/>
      <c r="K77" s="36"/>
      <c r="L77" s="36"/>
      <c r="M77" s="36"/>
      <c r="N77" s="36"/>
      <c r="O77" s="36"/>
      <c r="P77" s="36"/>
    </row>
    <row r="78" spans="1:16" ht="13.5" x14ac:dyDescent="0.25">
      <c r="A78" s="36"/>
      <c r="B78" s="48" t="s">
        <v>824</v>
      </c>
      <c r="C78" s="47" t="s">
        <v>564</v>
      </c>
      <c r="D78" s="46" t="s">
        <v>120</v>
      </c>
      <c r="E78" s="45" t="s">
        <v>145</v>
      </c>
      <c r="F78" s="44">
        <v>42842</v>
      </c>
      <c r="G78" s="43">
        <v>3295</v>
      </c>
      <c r="I78" s="36"/>
      <c r="J78" s="36"/>
      <c r="K78" s="36"/>
      <c r="L78" s="36"/>
      <c r="M78" s="36"/>
      <c r="N78" s="36"/>
      <c r="O78" s="36"/>
      <c r="P78" s="36"/>
    </row>
    <row r="79" spans="1:16" ht="13.5" x14ac:dyDescent="0.25">
      <c r="A79" s="36"/>
      <c r="B79" s="48" t="s">
        <v>823</v>
      </c>
      <c r="C79" s="47" t="s">
        <v>602</v>
      </c>
      <c r="D79" s="46" t="s">
        <v>110</v>
      </c>
      <c r="E79" s="45" t="s">
        <v>123</v>
      </c>
      <c r="F79" s="44">
        <v>42404</v>
      </c>
      <c r="G79" s="43">
        <v>1442</v>
      </c>
      <c r="I79" s="36"/>
      <c r="J79" s="36"/>
      <c r="K79" s="36"/>
      <c r="L79" s="36"/>
      <c r="M79" s="36"/>
      <c r="N79" s="36"/>
      <c r="O79" s="36"/>
      <c r="P79" s="36"/>
    </row>
    <row r="80" spans="1:16" ht="13.5" x14ac:dyDescent="0.25">
      <c r="A80" s="36"/>
      <c r="B80" s="48" t="s">
        <v>822</v>
      </c>
      <c r="C80" s="47" t="s">
        <v>821</v>
      </c>
      <c r="D80" s="46" t="s">
        <v>110</v>
      </c>
      <c r="E80" s="45" t="s">
        <v>160</v>
      </c>
      <c r="F80" s="44">
        <v>42824</v>
      </c>
      <c r="G80" s="43">
        <v>814</v>
      </c>
      <c r="I80" s="36"/>
      <c r="J80" s="36"/>
      <c r="K80" s="36"/>
      <c r="L80" s="36"/>
      <c r="M80" s="36"/>
      <c r="N80" s="36"/>
      <c r="O80" s="36"/>
      <c r="P80" s="36"/>
    </row>
    <row r="81" spans="1:16" ht="13.5" x14ac:dyDescent="0.25">
      <c r="A81" s="36"/>
      <c r="B81" s="48" t="s">
        <v>820</v>
      </c>
      <c r="C81" s="47" t="s">
        <v>687</v>
      </c>
      <c r="D81" s="46" t="s">
        <v>110</v>
      </c>
      <c r="E81" s="45" t="s">
        <v>155</v>
      </c>
      <c r="F81" s="44">
        <v>42559</v>
      </c>
      <c r="G81" s="43">
        <v>988</v>
      </c>
      <c r="I81" s="36"/>
      <c r="J81" s="36"/>
      <c r="K81" s="36"/>
      <c r="L81" s="36"/>
      <c r="M81" s="36"/>
      <c r="N81" s="36"/>
      <c r="O81" s="36"/>
      <c r="P81" s="36"/>
    </row>
    <row r="82" spans="1:16" ht="13.5" x14ac:dyDescent="0.25">
      <c r="A82" s="36"/>
      <c r="B82" s="48" t="s">
        <v>819</v>
      </c>
      <c r="C82" s="47" t="s">
        <v>818</v>
      </c>
      <c r="D82" s="46" t="s">
        <v>110</v>
      </c>
      <c r="E82" s="45" t="s">
        <v>184</v>
      </c>
      <c r="F82" s="44">
        <v>42465</v>
      </c>
      <c r="G82" s="43">
        <v>859</v>
      </c>
      <c r="I82" s="36"/>
      <c r="J82" s="36"/>
      <c r="K82" s="36"/>
      <c r="L82" s="36"/>
      <c r="M82" s="36"/>
      <c r="N82" s="36"/>
      <c r="O82" s="36"/>
      <c r="P82" s="36"/>
    </row>
    <row r="83" spans="1:16" ht="13.5" x14ac:dyDescent="0.25">
      <c r="A83" s="36"/>
      <c r="B83" s="48" t="s">
        <v>817</v>
      </c>
      <c r="C83" s="47" t="s">
        <v>816</v>
      </c>
      <c r="D83" s="46" t="s">
        <v>110</v>
      </c>
      <c r="E83" s="45" t="s">
        <v>160</v>
      </c>
      <c r="F83" s="44">
        <v>42396</v>
      </c>
      <c r="G83" s="43">
        <v>814</v>
      </c>
      <c r="I83" s="36"/>
      <c r="J83" s="36"/>
      <c r="K83" s="36"/>
      <c r="L83" s="36"/>
      <c r="M83" s="36"/>
      <c r="N83" s="36"/>
      <c r="O83" s="36"/>
      <c r="P83" s="36"/>
    </row>
    <row r="84" spans="1:16" ht="13.5" x14ac:dyDescent="0.25">
      <c r="A84" s="36"/>
      <c r="B84" s="48" t="s">
        <v>815</v>
      </c>
      <c r="C84" s="47" t="s">
        <v>604</v>
      </c>
      <c r="D84" s="46" t="s">
        <v>120</v>
      </c>
      <c r="E84" s="45" t="s">
        <v>160</v>
      </c>
      <c r="F84" s="44">
        <v>42456</v>
      </c>
      <c r="G84" s="43">
        <v>814</v>
      </c>
      <c r="I84" s="36"/>
      <c r="J84" s="36"/>
      <c r="K84" s="36"/>
      <c r="L84" s="36"/>
      <c r="M84" s="36"/>
      <c r="N84" s="36"/>
      <c r="O84" s="36"/>
      <c r="P84" s="36"/>
    </row>
    <row r="85" spans="1:16" ht="13.5" x14ac:dyDescent="0.25">
      <c r="A85" s="36"/>
      <c r="B85" s="48" t="s">
        <v>814</v>
      </c>
      <c r="C85" s="47" t="s">
        <v>672</v>
      </c>
      <c r="D85" s="46" t="s">
        <v>120</v>
      </c>
      <c r="E85" s="45" t="s">
        <v>116</v>
      </c>
      <c r="F85" s="44">
        <v>42681</v>
      </c>
      <c r="G85" s="43">
        <v>1969</v>
      </c>
      <c r="I85" s="36"/>
      <c r="J85" s="36"/>
      <c r="K85" s="36"/>
      <c r="L85" s="36"/>
      <c r="M85" s="36"/>
      <c r="N85" s="36"/>
      <c r="O85" s="36"/>
      <c r="P85" s="36"/>
    </row>
    <row r="86" spans="1:16" ht="13.5" x14ac:dyDescent="0.25">
      <c r="A86" s="36"/>
      <c r="B86" s="48" t="s">
        <v>813</v>
      </c>
      <c r="C86" s="47" t="s">
        <v>812</v>
      </c>
      <c r="D86" s="46" t="s">
        <v>110</v>
      </c>
      <c r="E86" s="45" t="s">
        <v>123</v>
      </c>
      <c r="F86" s="44">
        <v>43049</v>
      </c>
      <c r="G86" s="43">
        <v>1442</v>
      </c>
      <c r="I86" s="36"/>
      <c r="J86" s="36"/>
      <c r="K86" s="36"/>
      <c r="L86" s="36"/>
      <c r="M86" s="36"/>
      <c r="N86" s="36"/>
      <c r="O86" s="36"/>
      <c r="P86" s="36"/>
    </row>
    <row r="87" spans="1:16" ht="13.5" x14ac:dyDescent="0.25">
      <c r="A87" s="36"/>
      <c r="B87" s="48" t="s">
        <v>811</v>
      </c>
      <c r="C87" s="47" t="s">
        <v>683</v>
      </c>
      <c r="D87" s="46" t="s">
        <v>110</v>
      </c>
      <c r="E87" s="45" t="s">
        <v>126</v>
      </c>
      <c r="F87" s="44">
        <v>42567</v>
      </c>
      <c r="G87" s="43">
        <v>3195</v>
      </c>
      <c r="I87" s="36"/>
      <c r="J87" s="36"/>
      <c r="K87" s="36"/>
      <c r="L87" s="36"/>
      <c r="M87" s="36"/>
      <c r="N87" s="36"/>
      <c r="O87" s="36"/>
      <c r="P87" s="36"/>
    </row>
    <row r="88" spans="1:16" ht="13.5" x14ac:dyDescent="0.25">
      <c r="A88" s="36"/>
      <c r="B88" s="48" t="s">
        <v>810</v>
      </c>
      <c r="C88" s="47" t="s">
        <v>502</v>
      </c>
      <c r="D88" s="46" t="s">
        <v>110</v>
      </c>
      <c r="E88" s="45" t="s">
        <v>152</v>
      </c>
      <c r="F88" s="44">
        <v>42798</v>
      </c>
      <c r="G88" s="43">
        <v>1245</v>
      </c>
      <c r="I88" s="36"/>
      <c r="J88" s="36"/>
      <c r="K88" s="36"/>
      <c r="L88" s="36"/>
      <c r="M88" s="36"/>
      <c r="N88" s="36"/>
      <c r="O88" s="36"/>
      <c r="P88" s="36"/>
    </row>
    <row r="89" spans="1:16" ht="13.5" x14ac:dyDescent="0.25">
      <c r="A89" s="36"/>
      <c r="B89" s="48" t="s">
        <v>809</v>
      </c>
      <c r="C89" s="47" t="s">
        <v>744</v>
      </c>
      <c r="D89" s="46" t="s">
        <v>120</v>
      </c>
      <c r="E89" s="45" t="s">
        <v>199</v>
      </c>
      <c r="F89" s="44">
        <v>42600</v>
      </c>
      <c r="G89" s="43">
        <v>499</v>
      </c>
      <c r="I89" s="36"/>
      <c r="J89" s="36"/>
      <c r="K89" s="36"/>
      <c r="L89" s="36"/>
      <c r="M89" s="36"/>
      <c r="N89" s="36"/>
      <c r="O89" s="36"/>
      <c r="P89" s="36"/>
    </row>
    <row r="90" spans="1:16" ht="13.5" x14ac:dyDescent="0.25">
      <c r="A90" s="36"/>
      <c r="B90" s="48" t="s">
        <v>808</v>
      </c>
      <c r="C90" s="47" t="s">
        <v>255</v>
      </c>
      <c r="D90" s="46" t="s">
        <v>120</v>
      </c>
      <c r="E90" s="45" t="s">
        <v>109</v>
      </c>
      <c r="F90" s="44">
        <v>42409</v>
      </c>
      <c r="G90" s="43">
        <v>2495</v>
      </c>
      <c r="I90" s="36"/>
      <c r="J90" s="36"/>
      <c r="K90" s="36"/>
      <c r="L90" s="36"/>
      <c r="M90" s="36"/>
      <c r="N90" s="36"/>
      <c r="O90" s="36"/>
      <c r="P90" s="36"/>
    </row>
    <row r="91" spans="1:16" ht="13.5" x14ac:dyDescent="0.25">
      <c r="A91" s="36"/>
      <c r="B91" s="48" t="s">
        <v>807</v>
      </c>
      <c r="C91" s="47" t="s">
        <v>806</v>
      </c>
      <c r="D91" s="46" t="s">
        <v>120</v>
      </c>
      <c r="E91" s="45" t="s">
        <v>155</v>
      </c>
      <c r="F91" s="44">
        <v>42380</v>
      </c>
      <c r="G91" s="43">
        <v>988</v>
      </c>
      <c r="I91" s="36"/>
      <c r="J91" s="36"/>
      <c r="K91" s="36"/>
      <c r="L91" s="36"/>
      <c r="M91" s="36"/>
      <c r="N91" s="36"/>
      <c r="O91" s="36"/>
      <c r="P91" s="36"/>
    </row>
    <row r="92" spans="1:16" ht="13.5" x14ac:dyDescent="0.25">
      <c r="A92" s="36"/>
      <c r="B92" s="48" t="s">
        <v>805</v>
      </c>
      <c r="C92" s="47" t="s">
        <v>672</v>
      </c>
      <c r="D92" s="46" t="s">
        <v>120</v>
      </c>
      <c r="E92" s="45" t="s">
        <v>116</v>
      </c>
      <c r="F92" s="44">
        <v>43054</v>
      </c>
      <c r="G92" s="43">
        <v>1969</v>
      </c>
      <c r="I92" s="36"/>
      <c r="J92" s="36"/>
      <c r="K92" s="36"/>
      <c r="L92" s="36"/>
      <c r="M92" s="36"/>
      <c r="N92" s="36"/>
      <c r="O92" s="36"/>
      <c r="P92" s="36"/>
    </row>
    <row r="93" spans="1:16" ht="13.5" x14ac:dyDescent="0.25">
      <c r="A93" s="36"/>
      <c r="B93" s="48" t="s">
        <v>804</v>
      </c>
      <c r="C93" s="47" t="s">
        <v>397</v>
      </c>
      <c r="D93" s="46" t="s">
        <v>110</v>
      </c>
      <c r="E93" s="45" t="s">
        <v>152</v>
      </c>
      <c r="F93" s="44">
        <v>42762</v>
      </c>
      <c r="G93" s="43">
        <v>1245</v>
      </c>
      <c r="I93" s="36"/>
      <c r="J93" s="37"/>
      <c r="K93" s="36"/>
      <c r="L93" s="36"/>
      <c r="M93" s="36"/>
      <c r="N93" s="36"/>
      <c r="O93" s="36"/>
      <c r="P93" s="36"/>
    </row>
    <row r="94" spans="1:16" ht="13.5" x14ac:dyDescent="0.25">
      <c r="A94" s="36"/>
      <c r="B94" s="48" t="s">
        <v>803</v>
      </c>
      <c r="C94" s="47" t="s">
        <v>767</v>
      </c>
      <c r="D94" s="46" t="s">
        <v>120</v>
      </c>
      <c r="E94" s="45" t="s">
        <v>139</v>
      </c>
      <c r="F94" s="44">
        <v>42668</v>
      </c>
      <c r="G94" s="43">
        <v>1379</v>
      </c>
      <c r="I94" s="36"/>
      <c r="J94" s="37"/>
      <c r="K94" s="36"/>
      <c r="L94" s="36"/>
      <c r="M94" s="36"/>
      <c r="N94" s="36"/>
      <c r="O94" s="36"/>
      <c r="P94" s="36"/>
    </row>
    <row r="95" spans="1:16" ht="13.5" x14ac:dyDescent="0.25">
      <c r="A95" s="36"/>
      <c r="B95" s="48" t="s">
        <v>802</v>
      </c>
      <c r="C95" s="47" t="s">
        <v>801</v>
      </c>
      <c r="D95" s="46" t="s">
        <v>120</v>
      </c>
      <c r="E95" s="45" t="s">
        <v>299</v>
      </c>
      <c r="F95" s="44">
        <v>42570</v>
      </c>
      <c r="G95" s="43">
        <v>1779</v>
      </c>
      <c r="I95" s="36"/>
      <c r="J95" s="37"/>
      <c r="K95" s="36"/>
      <c r="L95" s="36"/>
      <c r="M95" s="36"/>
      <c r="N95" s="36"/>
      <c r="O95" s="36"/>
      <c r="P95" s="36"/>
    </row>
    <row r="96" spans="1:16" ht="13.5" x14ac:dyDescent="0.25">
      <c r="A96" s="36"/>
      <c r="B96" s="48" t="s">
        <v>800</v>
      </c>
      <c r="C96" s="47" t="s">
        <v>418</v>
      </c>
      <c r="D96" s="46" t="s">
        <v>110</v>
      </c>
      <c r="E96" s="45" t="s">
        <v>119</v>
      </c>
      <c r="F96" s="44">
        <v>42787</v>
      </c>
      <c r="G96" s="43">
        <v>1378</v>
      </c>
      <c r="I96" s="36"/>
      <c r="J96" s="37"/>
      <c r="K96" s="36"/>
      <c r="L96" s="36"/>
      <c r="M96" s="36"/>
      <c r="N96" s="36"/>
      <c r="O96" s="36"/>
      <c r="P96" s="36"/>
    </row>
    <row r="97" spans="1:16" ht="13.5" x14ac:dyDescent="0.25">
      <c r="A97" s="36"/>
      <c r="B97" s="48" t="s">
        <v>799</v>
      </c>
      <c r="C97" s="47" t="s">
        <v>140</v>
      </c>
      <c r="D97" s="46" t="s">
        <v>120</v>
      </c>
      <c r="E97" s="45" t="s">
        <v>134</v>
      </c>
      <c r="F97" s="44">
        <v>42824</v>
      </c>
      <c r="G97" s="43">
        <v>1423</v>
      </c>
      <c r="I97" s="36"/>
      <c r="J97" s="37"/>
      <c r="K97" s="36"/>
      <c r="L97" s="36"/>
      <c r="M97" s="36"/>
      <c r="N97" s="36"/>
      <c r="O97" s="36"/>
      <c r="P97" s="36"/>
    </row>
    <row r="98" spans="1:16" ht="13.5" x14ac:dyDescent="0.25">
      <c r="A98" s="36"/>
      <c r="B98" s="48" t="s">
        <v>798</v>
      </c>
      <c r="C98" s="47" t="s">
        <v>461</v>
      </c>
      <c r="D98" s="46" t="s">
        <v>120</v>
      </c>
      <c r="E98" s="45" t="s">
        <v>184</v>
      </c>
      <c r="F98" s="44">
        <v>43016</v>
      </c>
      <c r="G98" s="43">
        <v>859</v>
      </c>
      <c r="I98" s="36"/>
      <c r="J98" s="37"/>
      <c r="K98" s="36"/>
      <c r="L98" s="36"/>
      <c r="M98" s="36"/>
      <c r="N98" s="36"/>
      <c r="O98" s="36"/>
      <c r="P98" s="36"/>
    </row>
    <row r="99" spans="1:16" ht="13.5" x14ac:dyDescent="0.25">
      <c r="A99" s="36"/>
      <c r="B99" s="48" t="s">
        <v>797</v>
      </c>
      <c r="C99" s="47" t="s">
        <v>740</v>
      </c>
      <c r="D99" s="46" t="s">
        <v>110</v>
      </c>
      <c r="E99" s="45" t="s">
        <v>116</v>
      </c>
      <c r="F99" s="44">
        <v>42503</v>
      </c>
      <c r="G99" s="43">
        <v>1969</v>
      </c>
      <c r="I99" s="36"/>
      <c r="J99" s="37"/>
      <c r="K99" s="36"/>
      <c r="L99" s="36"/>
      <c r="M99" s="36"/>
      <c r="N99" s="36"/>
      <c r="O99" s="36"/>
      <c r="P99" s="36"/>
    </row>
    <row r="100" spans="1:16" ht="13.5" x14ac:dyDescent="0.25">
      <c r="A100" s="36"/>
      <c r="B100" s="48" t="s">
        <v>796</v>
      </c>
      <c r="C100" s="47" t="s">
        <v>693</v>
      </c>
      <c r="D100" s="46" t="s">
        <v>110</v>
      </c>
      <c r="E100" s="45" t="s">
        <v>299</v>
      </c>
      <c r="F100" s="44">
        <v>42953</v>
      </c>
      <c r="G100" s="43">
        <v>1779</v>
      </c>
      <c r="I100" s="36"/>
      <c r="J100" s="37"/>
      <c r="K100" s="36"/>
      <c r="L100" s="36"/>
      <c r="M100" s="36"/>
      <c r="N100" s="36"/>
      <c r="O100" s="36"/>
      <c r="P100" s="36"/>
    </row>
    <row r="101" spans="1:16" ht="13.5" x14ac:dyDescent="0.25">
      <c r="A101" s="36"/>
      <c r="B101" s="48" t="s">
        <v>795</v>
      </c>
      <c r="C101" s="47" t="s">
        <v>397</v>
      </c>
      <c r="D101" s="46" t="s">
        <v>110</v>
      </c>
      <c r="E101" s="45" t="s">
        <v>113</v>
      </c>
      <c r="F101" s="44">
        <v>42844</v>
      </c>
      <c r="G101" s="43">
        <v>1299</v>
      </c>
      <c r="I101" s="36"/>
      <c r="J101" s="37"/>
      <c r="K101" s="36"/>
      <c r="L101" s="36"/>
      <c r="M101" s="36"/>
      <c r="N101" s="36"/>
      <c r="O101" s="36"/>
      <c r="P101" s="36"/>
    </row>
    <row r="102" spans="1:16" ht="13.5" x14ac:dyDescent="0.25">
      <c r="A102" s="36"/>
      <c r="B102" s="48" t="s">
        <v>794</v>
      </c>
      <c r="C102" s="47" t="s">
        <v>470</v>
      </c>
      <c r="D102" s="46" t="s">
        <v>110</v>
      </c>
      <c r="E102" s="45" t="s">
        <v>152</v>
      </c>
      <c r="F102" s="44">
        <v>42502</v>
      </c>
      <c r="G102" s="43">
        <v>1245</v>
      </c>
      <c r="I102" s="36"/>
      <c r="J102" s="37"/>
      <c r="K102" s="36"/>
      <c r="L102" s="36"/>
      <c r="M102" s="36"/>
      <c r="N102" s="36"/>
      <c r="O102" s="36"/>
      <c r="P102" s="36"/>
    </row>
    <row r="103" spans="1:16" ht="13.5" x14ac:dyDescent="0.25">
      <c r="A103" s="36"/>
      <c r="B103" s="48" t="s">
        <v>793</v>
      </c>
      <c r="C103" s="47" t="s">
        <v>792</v>
      </c>
      <c r="D103" s="46" t="s">
        <v>120</v>
      </c>
      <c r="E103" s="45" t="s">
        <v>109</v>
      </c>
      <c r="F103" s="44">
        <v>43040</v>
      </c>
      <c r="G103" s="43">
        <v>2495</v>
      </c>
      <c r="I103" s="36"/>
      <c r="J103" s="37"/>
      <c r="K103" s="36"/>
      <c r="L103" s="36"/>
      <c r="M103" s="36"/>
      <c r="N103" s="36"/>
      <c r="O103" s="36"/>
      <c r="P103" s="36"/>
    </row>
    <row r="104" spans="1:16" ht="13.5" x14ac:dyDescent="0.25">
      <c r="A104" s="36"/>
      <c r="B104" s="48" t="s">
        <v>791</v>
      </c>
      <c r="C104" s="47" t="s">
        <v>790</v>
      </c>
      <c r="D104" s="46" t="s">
        <v>110</v>
      </c>
      <c r="E104" s="45" t="s">
        <v>160</v>
      </c>
      <c r="F104" s="44">
        <v>42404</v>
      </c>
      <c r="G104" s="43">
        <v>814</v>
      </c>
      <c r="I104" s="36"/>
      <c r="J104" s="37"/>
      <c r="K104" s="36"/>
      <c r="L104" s="36"/>
      <c r="M104" s="36"/>
      <c r="N104" s="36"/>
      <c r="O104" s="36"/>
      <c r="P104" s="36"/>
    </row>
    <row r="105" spans="1:16" ht="13.5" x14ac:dyDescent="0.25">
      <c r="A105" s="36"/>
      <c r="B105" s="48" t="s">
        <v>789</v>
      </c>
      <c r="C105" s="47" t="s">
        <v>788</v>
      </c>
      <c r="D105" s="46" t="s">
        <v>110</v>
      </c>
      <c r="E105" s="45" t="s">
        <v>184</v>
      </c>
      <c r="F105" s="44">
        <v>42912</v>
      </c>
      <c r="G105" s="43">
        <v>859</v>
      </c>
      <c r="I105" s="36"/>
      <c r="J105" s="37"/>
      <c r="K105" s="36"/>
      <c r="L105" s="36"/>
      <c r="M105" s="36"/>
      <c r="N105" s="36"/>
      <c r="O105" s="36"/>
      <c r="P105" s="36"/>
    </row>
    <row r="106" spans="1:16" ht="13.5" x14ac:dyDescent="0.25">
      <c r="A106" s="36"/>
      <c r="B106" s="48" t="s">
        <v>787</v>
      </c>
      <c r="C106" s="47" t="s">
        <v>488</v>
      </c>
      <c r="D106" s="46" t="s">
        <v>110</v>
      </c>
      <c r="E106" s="45" t="s">
        <v>145</v>
      </c>
      <c r="F106" s="44">
        <v>43099</v>
      </c>
      <c r="G106" s="43">
        <v>3295</v>
      </c>
      <c r="I106" s="36"/>
      <c r="J106" s="37"/>
      <c r="K106" s="36"/>
      <c r="L106" s="36"/>
      <c r="M106" s="36"/>
      <c r="N106" s="36"/>
      <c r="O106" s="36"/>
      <c r="P106" s="36"/>
    </row>
    <row r="107" spans="1:16" ht="13.5" x14ac:dyDescent="0.25">
      <c r="A107" s="36"/>
      <c r="B107" s="48" t="s">
        <v>786</v>
      </c>
      <c r="C107" s="47" t="s">
        <v>224</v>
      </c>
      <c r="D107" s="46" t="s">
        <v>110</v>
      </c>
      <c r="E107" s="45" t="s">
        <v>119</v>
      </c>
      <c r="F107" s="44">
        <v>42506</v>
      </c>
      <c r="G107" s="43">
        <v>1378</v>
      </c>
      <c r="I107" s="36"/>
      <c r="J107" s="37"/>
      <c r="K107" s="36"/>
      <c r="L107" s="36"/>
      <c r="M107" s="36"/>
      <c r="N107" s="36"/>
      <c r="O107" s="36"/>
      <c r="P107" s="36"/>
    </row>
    <row r="108" spans="1:16" ht="13.5" x14ac:dyDescent="0.25">
      <c r="A108" s="36"/>
      <c r="B108" s="48" t="s">
        <v>785</v>
      </c>
      <c r="C108" s="47" t="s">
        <v>148</v>
      </c>
      <c r="D108" s="46" t="s">
        <v>120</v>
      </c>
      <c r="E108" s="45" t="s">
        <v>155</v>
      </c>
      <c r="F108" s="44">
        <v>42721</v>
      </c>
      <c r="G108" s="43">
        <v>988</v>
      </c>
      <c r="I108" s="36"/>
      <c r="J108" s="37"/>
      <c r="K108" s="36"/>
      <c r="L108" s="36"/>
      <c r="M108" s="36"/>
      <c r="N108" s="36"/>
      <c r="O108" s="36"/>
      <c r="P108" s="36"/>
    </row>
    <row r="109" spans="1:16" ht="13.5" x14ac:dyDescent="0.25">
      <c r="A109" s="36"/>
      <c r="B109" s="48" t="s">
        <v>784</v>
      </c>
      <c r="C109" s="47" t="s">
        <v>783</v>
      </c>
      <c r="D109" s="46" t="s">
        <v>120</v>
      </c>
      <c r="E109" s="45" t="s">
        <v>126</v>
      </c>
      <c r="F109" s="44">
        <v>43094</v>
      </c>
      <c r="G109" s="43">
        <v>3195</v>
      </c>
      <c r="I109" s="36"/>
      <c r="J109" s="37"/>
      <c r="K109" s="36"/>
      <c r="L109" s="36"/>
      <c r="M109" s="36"/>
      <c r="N109" s="36"/>
      <c r="O109" s="36"/>
      <c r="P109" s="36"/>
    </row>
    <row r="110" spans="1:16" ht="13.5" x14ac:dyDescent="0.25">
      <c r="A110" s="36"/>
      <c r="B110" s="48" t="s">
        <v>782</v>
      </c>
      <c r="C110" s="47" t="s">
        <v>602</v>
      </c>
      <c r="D110" s="46" t="s">
        <v>110</v>
      </c>
      <c r="E110" s="45" t="s">
        <v>129</v>
      </c>
      <c r="F110" s="44">
        <v>42993</v>
      </c>
      <c r="G110" s="43">
        <v>1595</v>
      </c>
      <c r="I110" s="36"/>
      <c r="J110" s="37"/>
      <c r="K110" s="36"/>
      <c r="L110" s="36"/>
      <c r="M110" s="36"/>
      <c r="N110" s="36"/>
      <c r="O110" s="36"/>
      <c r="P110" s="36"/>
    </row>
    <row r="111" spans="1:16" ht="13.5" x14ac:dyDescent="0.25">
      <c r="A111" s="36"/>
      <c r="B111" s="48" t="s">
        <v>781</v>
      </c>
      <c r="C111" s="47" t="s">
        <v>311</v>
      </c>
      <c r="D111" s="46" t="s">
        <v>120</v>
      </c>
      <c r="E111" s="45" t="s">
        <v>139</v>
      </c>
      <c r="F111" s="44">
        <v>43003</v>
      </c>
      <c r="G111" s="43">
        <v>1379</v>
      </c>
      <c r="I111" s="36"/>
      <c r="J111" s="37"/>
      <c r="K111" s="36"/>
      <c r="L111" s="36"/>
      <c r="M111" s="36"/>
      <c r="N111" s="36"/>
      <c r="O111" s="36"/>
      <c r="P111" s="36"/>
    </row>
    <row r="112" spans="1:16" ht="13.5" x14ac:dyDescent="0.25">
      <c r="A112" s="36"/>
      <c r="B112" s="48" t="s">
        <v>780</v>
      </c>
      <c r="C112" s="47" t="s">
        <v>434</v>
      </c>
      <c r="D112" s="46" t="s">
        <v>110</v>
      </c>
      <c r="E112" s="45" t="s">
        <v>155</v>
      </c>
      <c r="F112" s="44">
        <v>42691</v>
      </c>
      <c r="G112" s="43">
        <v>988</v>
      </c>
      <c r="I112" s="36"/>
      <c r="J112" s="37"/>
      <c r="K112" s="36"/>
      <c r="L112" s="36"/>
      <c r="M112" s="36"/>
      <c r="N112" s="36"/>
      <c r="O112" s="36"/>
      <c r="P112" s="36"/>
    </row>
    <row r="113" spans="1:16" ht="13.5" x14ac:dyDescent="0.25">
      <c r="A113" s="36"/>
      <c r="B113" s="48" t="s">
        <v>779</v>
      </c>
      <c r="C113" s="47" t="s">
        <v>778</v>
      </c>
      <c r="D113" s="46" t="s">
        <v>120</v>
      </c>
      <c r="E113" s="45" t="s">
        <v>129</v>
      </c>
      <c r="F113" s="44">
        <v>43097</v>
      </c>
      <c r="G113" s="43">
        <v>1595</v>
      </c>
      <c r="I113" s="36"/>
      <c r="J113" s="37"/>
      <c r="K113" s="36"/>
      <c r="L113" s="36"/>
      <c r="M113" s="36"/>
      <c r="N113" s="36"/>
      <c r="O113" s="36"/>
      <c r="P113" s="36"/>
    </row>
    <row r="114" spans="1:16" ht="13.5" x14ac:dyDescent="0.25">
      <c r="A114" s="36"/>
      <c r="B114" s="48" t="s">
        <v>777</v>
      </c>
      <c r="C114" s="47" t="s">
        <v>773</v>
      </c>
      <c r="D114" s="46" t="s">
        <v>120</v>
      </c>
      <c r="E114" s="45" t="s">
        <v>155</v>
      </c>
      <c r="F114" s="44">
        <v>42400</v>
      </c>
      <c r="G114" s="43">
        <v>988</v>
      </c>
      <c r="I114" s="36"/>
      <c r="J114" s="37"/>
      <c r="K114" s="36"/>
      <c r="L114" s="36"/>
      <c r="M114" s="36"/>
      <c r="N114" s="36"/>
      <c r="O114" s="36"/>
      <c r="P114" s="36"/>
    </row>
    <row r="115" spans="1:16" ht="13.5" x14ac:dyDescent="0.25">
      <c r="A115" s="36"/>
      <c r="B115" s="48" t="s">
        <v>776</v>
      </c>
      <c r="C115" s="47" t="s">
        <v>775</v>
      </c>
      <c r="D115" s="46" t="s">
        <v>110</v>
      </c>
      <c r="E115" s="45" t="s">
        <v>119</v>
      </c>
      <c r="F115" s="44">
        <v>43093</v>
      </c>
      <c r="G115" s="43">
        <v>1378</v>
      </c>
      <c r="I115" s="36"/>
      <c r="J115" s="37"/>
      <c r="K115" s="36"/>
      <c r="L115" s="36"/>
      <c r="M115" s="36"/>
      <c r="N115" s="36"/>
      <c r="O115" s="36"/>
      <c r="P115" s="36"/>
    </row>
    <row r="116" spans="1:16" ht="13.5" x14ac:dyDescent="0.25">
      <c r="A116" s="36"/>
      <c r="B116" s="48" t="s">
        <v>774</v>
      </c>
      <c r="C116" s="47" t="s">
        <v>773</v>
      </c>
      <c r="D116" s="46" t="s">
        <v>120</v>
      </c>
      <c r="E116" s="45" t="s">
        <v>119</v>
      </c>
      <c r="F116" s="44">
        <v>42440</v>
      </c>
      <c r="G116" s="43">
        <v>1378</v>
      </c>
      <c r="I116" s="36"/>
      <c r="J116" s="37"/>
      <c r="K116" s="36"/>
      <c r="L116" s="36"/>
      <c r="M116" s="36"/>
      <c r="N116" s="36"/>
      <c r="O116" s="36"/>
      <c r="P116" s="36"/>
    </row>
    <row r="117" spans="1:16" ht="13.5" x14ac:dyDescent="0.25">
      <c r="A117" s="36"/>
      <c r="B117" s="48" t="s">
        <v>772</v>
      </c>
      <c r="C117" s="47" t="s">
        <v>237</v>
      </c>
      <c r="D117" s="46" t="s">
        <v>110</v>
      </c>
      <c r="E117" s="45" t="s">
        <v>152</v>
      </c>
      <c r="F117" s="44">
        <v>42468</v>
      </c>
      <c r="G117" s="43">
        <v>1245</v>
      </c>
      <c r="I117" s="36"/>
      <c r="J117" s="37"/>
      <c r="K117" s="36"/>
      <c r="L117" s="36"/>
      <c r="M117" s="36"/>
      <c r="N117" s="36"/>
      <c r="O117" s="36"/>
      <c r="P117" s="36"/>
    </row>
    <row r="118" spans="1:16" ht="13.5" x14ac:dyDescent="0.25">
      <c r="A118" s="36"/>
      <c r="B118" s="48" t="s">
        <v>771</v>
      </c>
      <c r="C118" s="47" t="s">
        <v>770</v>
      </c>
      <c r="D118" s="46" t="s">
        <v>110</v>
      </c>
      <c r="E118" s="45" t="s">
        <v>123</v>
      </c>
      <c r="F118" s="44">
        <v>42400</v>
      </c>
      <c r="G118" s="43">
        <v>1442</v>
      </c>
      <c r="I118" s="36"/>
      <c r="J118" s="37"/>
      <c r="K118" s="36"/>
      <c r="L118" s="36"/>
      <c r="M118" s="36"/>
      <c r="N118" s="36"/>
      <c r="O118" s="36"/>
      <c r="P118" s="36"/>
    </row>
    <row r="119" spans="1:16" ht="13.5" x14ac:dyDescent="0.25">
      <c r="A119" s="36"/>
      <c r="B119" s="48" t="s">
        <v>769</v>
      </c>
      <c r="C119" s="47" t="s">
        <v>182</v>
      </c>
      <c r="D119" s="46" t="s">
        <v>110</v>
      </c>
      <c r="E119" s="45" t="s">
        <v>145</v>
      </c>
      <c r="F119" s="44">
        <v>42844</v>
      </c>
      <c r="G119" s="43">
        <v>3295</v>
      </c>
      <c r="I119" s="36"/>
      <c r="J119" s="37"/>
      <c r="K119" s="36"/>
      <c r="L119" s="36"/>
      <c r="M119" s="36"/>
      <c r="N119" s="36"/>
      <c r="O119" s="36"/>
      <c r="P119" s="36"/>
    </row>
    <row r="120" spans="1:16" ht="13.5" x14ac:dyDescent="0.25">
      <c r="A120" s="36"/>
      <c r="B120" s="48" t="s">
        <v>768</v>
      </c>
      <c r="C120" s="47" t="s">
        <v>767</v>
      </c>
      <c r="D120" s="46" t="s">
        <v>120</v>
      </c>
      <c r="E120" s="45" t="s">
        <v>145</v>
      </c>
      <c r="F120" s="44">
        <v>42637</v>
      </c>
      <c r="G120" s="43">
        <v>3295</v>
      </c>
      <c r="I120" s="36"/>
      <c r="J120" s="37"/>
      <c r="K120" s="36"/>
      <c r="L120" s="36"/>
      <c r="M120" s="36"/>
      <c r="N120" s="36"/>
      <c r="O120" s="36"/>
      <c r="P120" s="36"/>
    </row>
    <row r="121" spans="1:16" ht="13.5" x14ac:dyDescent="0.25">
      <c r="A121" s="36"/>
      <c r="B121" s="48" t="s">
        <v>766</v>
      </c>
      <c r="C121" s="47" t="s">
        <v>386</v>
      </c>
      <c r="D121" s="46" t="s">
        <v>110</v>
      </c>
      <c r="E121" s="45" t="s">
        <v>113</v>
      </c>
      <c r="F121" s="44">
        <v>42545</v>
      </c>
      <c r="G121" s="43">
        <v>1299</v>
      </c>
      <c r="I121" s="36"/>
      <c r="J121" s="37"/>
      <c r="K121" s="36"/>
      <c r="L121" s="36"/>
      <c r="M121" s="36"/>
      <c r="N121" s="36"/>
      <c r="O121" s="36"/>
      <c r="P121" s="36"/>
    </row>
    <row r="122" spans="1:16" ht="13.5" x14ac:dyDescent="0.25">
      <c r="A122" s="36"/>
      <c r="B122" s="48" t="s">
        <v>765</v>
      </c>
      <c r="C122" s="47" t="s">
        <v>418</v>
      </c>
      <c r="D122" s="46" t="s">
        <v>110</v>
      </c>
      <c r="E122" s="45" t="s">
        <v>109</v>
      </c>
      <c r="F122" s="44">
        <v>42535</v>
      </c>
      <c r="G122" s="43">
        <v>2495</v>
      </c>
      <c r="I122" s="36"/>
      <c r="J122" s="37"/>
      <c r="K122" s="36"/>
      <c r="L122" s="36"/>
      <c r="M122" s="36"/>
      <c r="N122" s="36"/>
      <c r="O122" s="36"/>
      <c r="P122" s="36"/>
    </row>
    <row r="123" spans="1:16" ht="13.5" x14ac:dyDescent="0.25">
      <c r="A123" s="36"/>
      <c r="B123" s="48" t="s">
        <v>764</v>
      </c>
      <c r="C123" s="47" t="s">
        <v>293</v>
      </c>
      <c r="D123" s="46" t="s">
        <v>120</v>
      </c>
      <c r="E123" s="45" t="s">
        <v>134</v>
      </c>
      <c r="F123" s="44">
        <v>42481</v>
      </c>
      <c r="G123" s="43">
        <v>1423</v>
      </c>
      <c r="I123" s="36"/>
      <c r="J123" s="37"/>
      <c r="K123" s="36"/>
      <c r="L123" s="36"/>
      <c r="M123" s="36"/>
      <c r="N123" s="36"/>
      <c r="O123" s="36"/>
      <c r="P123" s="36"/>
    </row>
    <row r="124" spans="1:16" ht="13.5" x14ac:dyDescent="0.25">
      <c r="A124" s="36"/>
      <c r="B124" s="48" t="s">
        <v>763</v>
      </c>
      <c r="C124" s="47" t="s">
        <v>481</v>
      </c>
      <c r="D124" s="46" t="s">
        <v>110</v>
      </c>
      <c r="E124" s="45" t="s">
        <v>152</v>
      </c>
      <c r="F124" s="44">
        <v>42976</v>
      </c>
      <c r="G124" s="43">
        <v>1245</v>
      </c>
      <c r="I124" s="36"/>
      <c r="J124" s="37"/>
      <c r="K124" s="36"/>
      <c r="L124" s="36"/>
      <c r="M124" s="36"/>
      <c r="N124" s="36"/>
      <c r="O124" s="36"/>
      <c r="P124" s="36"/>
    </row>
    <row r="125" spans="1:16" ht="13.5" x14ac:dyDescent="0.25">
      <c r="A125" s="36"/>
      <c r="B125" s="48" t="s">
        <v>762</v>
      </c>
      <c r="C125" s="47" t="s">
        <v>621</v>
      </c>
      <c r="D125" s="46" t="s">
        <v>120</v>
      </c>
      <c r="E125" s="45" t="s">
        <v>145</v>
      </c>
      <c r="F125" s="44">
        <v>42544</v>
      </c>
      <c r="G125" s="43">
        <v>3295</v>
      </c>
      <c r="I125" s="36"/>
      <c r="J125" s="37"/>
      <c r="K125" s="36"/>
      <c r="L125" s="36"/>
      <c r="M125" s="36"/>
      <c r="N125" s="36"/>
      <c r="O125" s="36"/>
      <c r="P125" s="36"/>
    </row>
    <row r="126" spans="1:16" ht="13.5" x14ac:dyDescent="0.25">
      <c r="A126" s="36"/>
      <c r="B126" s="48" t="s">
        <v>761</v>
      </c>
      <c r="C126" s="47" t="s">
        <v>428</v>
      </c>
      <c r="D126" s="46" t="s">
        <v>120</v>
      </c>
      <c r="E126" s="45" t="s">
        <v>113</v>
      </c>
      <c r="F126" s="44">
        <v>42793</v>
      </c>
      <c r="G126" s="43">
        <v>1299</v>
      </c>
      <c r="I126" s="36"/>
      <c r="J126" s="37"/>
      <c r="K126" s="36"/>
      <c r="L126" s="36"/>
      <c r="M126" s="36"/>
      <c r="N126" s="36"/>
      <c r="O126" s="36"/>
      <c r="P126" s="36"/>
    </row>
    <row r="127" spans="1:16" ht="13.5" x14ac:dyDescent="0.25">
      <c r="A127" s="36"/>
      <c r="B127" s="48" t="s">
        <v>760</v>
      </c>
      <c r="C127" s="47" t="s">
        <v>249</v>
      </c>
      <c r="D127" s="46" t="s">
        <v>110</v>
      </c>
      <c r="E127" s="45" t="s">
        <v>123</v>
      </c>
      <c r="F127" s="44">
        <v>42403</v>
      </c>
      <c r="G127" s="43">
        <v>1442</v>
      </c>
      <c r="I127" s="36"/>
      <c r="J127" s="37"/>
      <c r="K127" s="36"/>
      <c r="L127" s="36"/>
      <c r="M127" s="36"/>
      <c r="N127" s="36"/>
      <c r="O127" s="36"/>
      <c r="P127" s="36"/>
    </row>
    <row r="128" spans="1:16" ht="13.5" x14ac:dyDescent="0.25">
      <c r="A128" s="36"/>
      <c r="B128" s="48" t="s">
        <v>759</v>
      </c>
      <c r="C128" s="47" t="s">
        <v>758</v>
      </c>
      <c r="D128" s="46" t="s">
        <v>120</v>
      </c>
      <c r="E128" s="45" t="s">
        <v>152</v>
      </c>
      <c r="F128" s="44">
        <v>42902</v>
      </c>
      <c r="G128" s="43">
        <v>1245</v>
      </c>
      <c r="I128" s="36"/>
      <c r="J128" s="37"/>
      <c r="K128" s="36"/>
      <c r="L128" s="36"/>
      <c r="M128" s="36"/>
      <c r="N128" s="36"/>
      <c r="O128" s="36"/>
      <c r="P128" s="36"/>
    </row>
    <row r="129" spans="1:16" ht="13.5" x14ac:dyDescent="0.25">
      <c r="A129" s="36"/>
      <c r="B129" s="48" t="s">
        <v>757</v>
      </c>
      <c r="C129" s="47" t="s">
        <v>740</v>
      </c>
      <c r="D129" s="46" t="s">
        <v>110</v>
      </c>
      <c r="E129" s="45" t="s">
        <v>155</v>
      </c>
      <c r="F129" s="44">
        <v>43050</v>
      </c>
      <c r="G129" s="43">
        <v>988</v>
      </c>
      <c r="I129" s="36"/>
      <c r="J129" s="37"/>
      <c r="K129" s="36"/>
      <c r="L129" s="36"/>
      <c r="M129" s="36"/>
      <c r="N129" s="36"/>
      <c r="O129" s="36"/>
      <c r="P129" s="36"/>
    </row>
    <row r="130" spans="1:16" ht="13.5" x14ac:dyDescent="0.25">
      <c r="A130" s="36"/>
      <c r="B130" s="48" t="s">
        <v>756</v>
      </c>
      <c r="C130" s="47" t="s">
        <v>720</v>
      </c>
      <c r="D130" s="46" t="s">
        <v>110</v>
      </c>
      <c r="E130" s="45" t="s">
        <v>113</v>
      </c>
      <c r="F130" s="44">
        <v>42842</v>
      </c>
      <c r="G130" s="43">
        <v>1299</v>
      </c>
      <c r="I130" s="36"/>
      <c r="J130" s="37"/>
      <c r="K130" s="36"/>
      <c r="L130" s="36"/>
      <c r="M130" s="36"/>
      <c r="N130" s="36"/>
      <c r="O130" s="36"/>
      <c r="P130" s="36"/>
    </row>
    <row r="131" spans="1:16" ht="13.5" x14ac:dyDescent="0.25">
      <c r="A131" s="36"/>
      <c r="B131" s="48" t="s">
        <v>755</v>
      </c>
      <c r="C131" s="47" t="s">
        <v>309</v>
      </c>
      <c r="D131" s="46" t="s">
        <v>120</v>
      </c>
      <c r="E131" s="45" t="s">
        <v>126</v>
      </c>
      <c r="F131" s="44">
        <v>42463</v>
      </c>
      <c r="G131" s="43">
        <v>3195</v>
      </c>
      <c r="I131" s="36"/>
      <c r="J131" s="37"/>
      <c r="K131" s="36"/>
      <c r="L131" s="36"/>
      <c r="M131" s="36"/>
      <c r="N131" s="36"/>
      <c r="O131" s="36"/>
      <c r="P131" s="36"/>
    </row>
    <row r="132" spans="1:16" ht="13.5" x14ac:dyDescent="0.25">
      <c r="A132" s="36"/>
      <c r="B132" s="48" t="s">
        <v>754</v>
      </c>
      <c r="C132" s="47" t="s">
        <v>753</v>
      </c>
      <c r="D132" s="46" t="s">
        <v>120</v>
      </c>
      <c r="E132" s="45" t="s">
        <v>160</v>
      </c>
      <c r="F132" s="44">
        <v>42385</v>
      </c>
      <c r="G132" s="43">
        <v>814</v>
      </c>
      <c r="I132" s="36"/>
      <c r="J132" s="37"/>
      <c r="K132" s="36"/>
      <c r="L132" s="36"/>
      <c r="M132" s="36"/>
      <c r="N132" s="36"/>
      <c r="O132" s="36"/>
      <c r="P132" s="36"/>
    </row>
    <row r="133" spans="1:16" ht="13.5" x14ac:dyDescent="0.25">
      <c r="A133" s="36"/>
      <c r="B133" s="48" t="s">
        <v>752</v>
      </c>
      <c r="C133" s="47" t="s">
        <v>249</v>
      </c>
      <c r="D133" s="46" t="s">
        <v>110</v>
      </c>
      <c r="E133" s="45" t="s">
        <v>123</v>
      </c>
      <c r="F133" s="44">
        <v>42681</v>
      </c>
      <c r="G133" s="43">
        <v>1442</v>
      </c>
      <c r="I133" s="36"/>
      <c r="J133" s="37"/>
      <c r="K133" s="36"/>
      <c r="L133" s="36"/>
      <c r="M133" s="36"/>
      <c r="N133" s="36"/>
      <c r="O133" s="36"/>
      <c r="P133" s="36"/>
    </row>
    <row r="134" spans="1:16" ht="13.5" x14ac:dyDescent="0.25">
      <c r="A134" s="36"/>
      <c r="B134" s="48" t="s">
        <v>751</v>
      </c>
      <c r="C134" s="47" t="s">
        <v>319</v>
      </c>
      <c r="D134" s="46" t="s">
        <v>110</v>
      </c>
      <c r="E134" s="45" t="s">
        <v>139</v>
      </c>
      <c r="F134" s="44">
        <v>42673</v>
      </c>
      <c r="G134" s="43">
        <v>1379</v>
      </c>
      <c r="I134" s="36"/>
      <c r="J134" s="37"/>
      <c r="K134" s="36"/>
      <c r="L134" s="36"/>
      <c r="M134" s="36"/>
      <c r="N134" s="36"/>
      <c r="O134" s="36"/>
      <c r="P134" s="36"/>
    </row>
    <row r="135" spans="1:16" ht="13.5" x14ac:dyDescent="0.25">
      <c r="A135" s="36"/>
      <c r="B135" s="48" t="s">
        <v>750</v>
      </c>
      <c r="C135" s="47" t="s">
        <v>749</v>
      </c>
      <c r="D135" s="46" t="s">
        <v>110</v>
      </c>
      <c r="E135" s="45" t="s">
        <v>139</v>
      </c>
      <c r="F135" s="44">
        <v>42494</v>
      </c>
      <c r="G135" s="43">
        <v>1379</v>
      </c>
      <c r="I135" s="36"/>
      <c r="J135" s="37"/>
      <c r="K135" s="36"/>
      <c r="L135" s="36"/>
      <c r="M135" s="36"/>
      <c r="N135" s="36"/>
      <c r="O135" s="36"/>
      <c r="P135" s="36"/>
    </row>
    <row r="136" spans="1:16" ht="13.5" x14ac:dyDescent="0.25">
      <c r="A136" s="36"/>
      <c r="B136" s="48" t="s">
        <v>748</v>
      </c>
      <c r="C136" s="47" t="s">
        <v>321</v>
      </c>
      <c r="D136" s="46" t="s">
        <v>110</v>
      </c>
      <c r="E136" s="45" t="s">
        <v>116</v>
      </c>
      <c r="F136" s="44">
        <v>42773</v>
      </c>
      <c r="G136" s="43">
        <v>1969</v>
      </c>
      <c r="I136" s="36"/>
      <c r="J136" s="37"/>
      <c r="K136" s="36"/>
      <c r="L136" s="36"/>
      <c r="M136" s="36"/>
      <c r="N136" s="36"/>
      <c r="O136" s="36"/>
      <c r="P136" s="36"/>
    </row>
    <row r="137" spans="1:16" ht="13.5" x14ac:dyDescent="0.25">
      <c r="A137" s="36"/>
      <c r="B137" s="48" t="s">
        <v>747</v>
      </c>
      <c r="C137" s="47" t="s">
        <v>121</v>
      </c>
      <c r="D137" s="46" t="s">
        <v>120</v>
      </c>
      <c r="E137" s="45" t="s">
        <v>160</v>
      </c>
      <c r="F137" s="44">
        <v>42612</v>
      </c>
      <c r="G137" s="43">
        <v>814</v>
      </c>
      <c r="I137" s="36"/>
      <c r="J137" s="37"/>
      <c r="K137" s="36"/>
      <c r="L137" s="36"/>
      <c r="M137" s="36"/>
      <c r="N137" s="36"/>
      <c r="O137" s="36"/>
      <c r="P137" s="36"/>
    </row>
    <row r="138" spans="1:16" ht="13.5" x14ac:dyDescent="0.25">
      <c r="A138" s="36"/>
      <c r="B138" s="48" t="s">
        <v>746</v>
      </c>
      <c r="C138" s="47" t="s">
        <v>566</v>
      </c>
      <c r="D138" s="46" t="s">
        <v>120</v>
      </c>
      <c r="E138" s="45" t="s">
        <v>160</v>
      </c>
      <c r="F138" s="44">
        <v>42564</v>
      </c>
      <c r="G138" s="43">
        <v>814</v>
      </c>
      <c r="I138" s="36"/>
      <c r="J138" s="37"/>
      <c r="K138" s="36"/>
      <c r="L138" s="36"/>
      <c r="M138" s="36"/>
      <c r="N138" s="36"/>
      <c r="O138" s="36"/>
      <c r="P138" s="36"/>
    </row>
    <row r="139" spans="1:16" ht="13.5" x14ac:dyDescent="0.25">
      <c r="A139" s="36"/>
      <c r="B139" s="48" t="s">
        <v>745</v>
      </c>
      <c r="C139" s="47" t="s">
        <v>744</v>
      </c>
      <c r="D139" s="46" t="s">
        <v>120</v>
      </c>
      <c r="E139" s="45" t="s">
        <v>145</v>
      </c>
      <c r="F139" s="44">
        <v>42956</v>
      </c>
      <c r="G139" s="43">
        <v>3295</v>
      </c>
      <c r="I139" s="36"/>
      <c r="J139" s="37"/>
      <c r="K139" s="36"/>
      <c r="L139" s="36"/>
      <c r="M139" s="36"/>
      <c r="N139" s="36"/>
      <c r="O139" s="36"/>
      <c r="P139" s="36"/>
    </row>
    <row r="140" spans="1:16" ht="13.5" x14ac:dyDescent="0.25">
      <c r="A140" s="36"/>
      <c r="B140" s="48" t="s">
        <v>743</v>
      </c>
      <c r="C140" s="47" t="s">
        <v>114</v>
      </c>
      <c r="D140" s="46" t="s">
        <v>110</v>
      </c>
      <c r="E140" s="45" t="s">
        <v>152</v>
      </c>
      <c r="F140" s="44">
        <v>42682</v>
      </c>
      <c r="G140" s="43">
        <v>1245</v>
      </c>
      <c r="I140" s="36"/>
      <c r="J140" s="37"/>
      <c r="K140" s="36"/>
      <c r="L140" s="36"/>
      <c r="M140" s="36"/>
      <c r="N140" s="36"/>
      <c r="O140" s="36"/>
      <c r="P140" s="36"/>
    </row>
    <row r="141" spans="1:16" ht="13.5" x14ac:dyDescent="0.25">
      <c r="A141" s="36"/>
      <c r="B141" s="48" t="s">
        <v>742</v>
      </c>
      <c r="C141" s="47" t="s">
        <v>307</v>
      </c>
      <c r="D141" s="46" t="s">
        <v>120</v>
      </c>
      <c r="E141" s="45" t="s">
        <v>139</v>
      </c>
      <c r="F141" s="44">
        <v>42715</v>
      </c>
      <c r="G141" s="43">
        <v>1379</v>
      </c>
      <c r="I141" s="36"/>
      <c r="J141" s="37"/>
      <c r="K141" s="36"/>
      <c r="L141" s="36"/>
      <c r="M141" s="36"/>
      <c r="N141" s="36"/>
      <c r="O141" s="36"/>
      <c r="P141" s="36"/>
    </row>
    <row r="142" spans="1:16" ht="13.5" x14ac:dyDescent="0.25">
      <c r="A142" s="36"/>
      <c r="B142" s="48" t="s">
        <v>741</v>
      </c>
      <c r="C142" s="47" t="s">
        <v>740</v>
      </c>
      <c r="D142" s="46" t="s">
        <v>110</v>
      </c>
      <c r="E142" s="45" t="s">
        <v>119</v>
      </c>
      <c r="F142" s="44">
        <v>42891</v>
      </c>
      <c r="G142" s="43">
        <v>1378</v>
      </c>
      <c r="I142" s="36"/>
      <c r="J142" s="37"/>
      <c r="K142" s="36"/>
      <c r="L142" s="36"/>
      <c r="M142" s="36"/>
      <c r="N142" s="36"/>
      <c r="O142" s="36"/>
      <c r="P142" s="36"/>
    </row>
    <row r="143" spans="1:16" ht="13.5" x14ac:dyDescent="0.25">
      <c r="A143" s="36"/>
      <c r="B143" s="48" t="s">
        <v>739</v>
      </c>
      <c r="C143" s="47" t="s">
        <v>738</v>
      </c>
      <c r="D143" s="46" t="s">
        <v>120</v>
      </c>
      <c r="E143" s="45" t="s">
        <v>129</v>
      </c>
      <c r="F143" s="44">
        <v>42796</v>
      </c>
      <c r="G143" s="43">
        <v>1595</v>
      </c>
      <c r="I143" s="36"/>
      <c r="J143" s="37"/>
      <c r="K143" s="36"/>
      <c r="L143" s="36"/>
      <c r="M143" s="36"/>
      <c r="N143" s="36"/>
      <c r="O143" s="36"/>
      <c r="P143" s="36"/>
    </row>
    <row r="144" spans="1:16" ht="13.5" x14ac:dyDescent="0.25">
      <c r="A144" s="36"/>
      <c r="B144" s="48" t="s">
        <v>737</v>
      </c>
      <c r="C144" s="47" t="s">
        <v>736</v>
      </c>
      <c r="D144" s="46" t="s">
        <v>120</v>
      </c>
      <c r="E144" s="45" t="s">
        <v>109</v>
      </c>
      <c r="F144" s="44">
        <v>43034</v>
      </c>
      <c r="G144" s="43">
        <v>2495</v>
      </c>
      <c r="I144" s="36"/>
      <c r="J144" s="37"/>
      <c r="K144" s="36"/>
      <c r="L144" s="36"/>
      <c r="M144" s="36"/>
      <c r="N144" s="36"/>
      <c r="O144" s="36"/>
      <c r="P144" s="36"/>
    </row>
    <row r="145" spans="1:16" ht="13.5" x14ac:dyDescent="0.25">
      <c r="A145" s="36"/>
      <c r="B145" s="48" t="s">
        <v>735</v>
      </c>
      <c r="C145" s="47" t="s">
        <v>351</v>
      </c>
      <c r="D145" s="46" t="s">
        <v>120</v>
      </c>
      <c r="E145" s="45" t="s">
        <v>113</v>
      </c>
      <c r="F145" s="44">
        <v>42967</v>
      </c>
      <c r="G145" s="43">
        <v>1299</v>
      </c>
      <c r="I145" s="36"/>
      <c r="J145" s="37"/>
      <c r="K145" s="36"/>
      <c r="L145" s="36"/>
      <c r="M145" s="36"/>
      <c r="N145" s="36"/>
      <c r="O145" s="36"/>
      <c r="P145" s="36"/>
    </row>
    <row r="146" spans="1:16" ht="13.5" x14ac:dyDescent="0.25">
      <c r="A146" s="36"/>
      <c r="B146" s="48" t="s">
        <v>734</v>
      </c>
      <c r="C146" s="47" t="s">
        <v>733</v>
      </c>
      <c r="D146" s="46" t="s">
        <v>110</v>
      </c>
      <c r="E146" s="45" t="s">
        <v>152</v>
      </c>
      <c r="F146" s="44">
        <v>43001</v>
      </c>
      <c r="G146" s="43">
        <v>1245</v>
      </c>
      <c r="I146" s="36"/>
      <c r="J146" s="37"/>
      <c r="K146" s="36"/>
      <c r="L146" s="36"/>
      <c r="M146" s="36"/>
      <c r="N146" s="36"/>
      <c r="O146" s="36"/>
      <c r="P146" s="36"/>
    </row>
    <row r="147" spans="1:16" ht="13.5" x14ac:dyDescent="0.25">
      <c r="A147" s="36"/>
      <c r="B147" s="48" t="s">
        <v>732</v>
      </c>
      <c r="C147" s="47" t="s">
        <v>731</v>
      </c>
      <c r="D147" s="46" t="s">
        <v>110</v>
      </c>
      <c r="E147" s="45" t="s">
        <v>113</v>
      </c>
      <c r="F147" s="44">
        <v>42803</v>
      </c>
      <c r="G147" s="43">
        <v>1299</v>
      </c>
      <c r="I147" s="36"/>
      <c r="J147" s="37"/>
      <c r="K147" s="36"/>
      <c r="L147" s="36"/>
      <c r="M147" s="36"/>
      <c r="N147" s="36"/>
      <c r="O147" s="36"/>
      <c r="P147" s="36"/>
    </row>
    <row r="148" spans="1:16" ht="13.5" x14ac:dyDescent="0.25">
      <c r="A148" s="36"/>
      <c r="B148" s="48" t="s">
        <v>730</v>
      </c>
      <c r="C148" s="47" t="s">
        <v>689</v>
      </c>
      <c r="D148" s="46" t="s">
        <v>110</v>
      </c>
      <c r="E148" s="45" t="s">
        <v>142</v>
      </c>
      <c r="F148" s="44">
        <v>43006</v>
      </c>
      <c r="G148" s="43">
        <v>1199</v>
      </c>
      <c r="I148" s="36"/>
      <c r="J148" s="37"/>
      <c r="K148" s="36"/>
      <c r="L148" s="36"/>
      <c r="M148" s="36"/>
      <c r="N148" s="36"/>
      <c r="O148" s="36"/>
      <c r="P148" s="36"/>
    </row>
    <row r="149" spans="1:16" ht="13.5" x14ac:dyDescent="0.25">
      <c r="A149" s="36"/>
      <c r="B149" s="48" t="s">
        <v>729</v>
      </c>
      <c r="C149" s="47" t="s">
        <v>728</v>
      </c>
      <c r="D149" s="46" t="s">
        <v>120</v>
      </c>
      <c r="E149" s="45" t="s">
        <v>134</v>
      </c>
      <c r="F149" s="44">
        <v>42822</v>
      </c>
      <c r="G149" s="43">
        <v>1423</v>
      </c>
      <c r="I149" s="36"/>
      <c r="J149" s="37"/>
      <c r="K149" s="36"/>
      <c r="L149" s="36"/>
      <c r="M149" s="36"/>
      <c r="N149" s="36"/>
      <c r="O149" s="36"/>
      <c r="P149" s="36"/>
    </row>
    <row r="150" spans="1:16" ht="13.5" x14ac:dyDescent="0.25">
      <c r="A150" s="36"/>
      <c r="B150" s="48" t="s">
        <v>727</v>
      </c>
      <c r="C150" s="47" t="s">
        <v>726</v>
      </c>
      <c r="D150" s="46" t="s">
        <v>110</v>
      </c>
      <c r="E150" s="45" t="s">
        <v>123</v>
      </c>
      <c r="F150" s="44">
        <v>42707</v>
      </c>
      <c r="G150" s="43">
        <v>1442</v>
      </c>
      <c r="I150" s="36"/>
      <c r="J150" s="37"/>
      <c r="K150" s="36"/>
      <c r="L150" s="36"/>
      <c r="M150" s="36"/>
      <c r="N150" s="36"/>
      <c r="O150" s="36"/>
      <c r="P150" s="36"/>
    </row>
    <row r="151" spans="1:16" ht="13.5" x14ac:dyDescent="0.25">
      <c r="A151" s="36"/>
      <c r="B151" s="48" t="s">
        <v>725</v>
      </c>
      <c r="C151" s="47" t="s">
        <v>724</v>
      </c>
      <c r="D151" s="46" t="s">
        <v>120</v>
      </c>
      <c r="E151" s="45" t="s">
        <v>199</v>
      </c>
      <c r="F151" s="44">
        <v>42406</v>
      </c>
      <c r="G151" s="43">
        <v>499</v>
      </c>
      <c r="I151" s="36"/>
      <c r="J151" s="37"/>
      <c r="K151" s="36"/>
      <c r="L151" s="36"/>
      <c r="M151" s="36"/>
      <c r="N151" s="36"/>
      <c r="O151" s="36"/>
      <c r="P151" s="36"/>
    </row>
    <row r="152" spans="1:16" ht="13.5" x14ac:dyDescent="0.25">
      <c r="A152" s="36"/>
      <c r="B152" s="48" t="s">
        <v>723</v>
      </c>
      <c r="C152" s="47" t="s">
        <v>333</v>
      </c>
      <c r="D152" s="46" t="s">
        <v>110</v>
      </c>
      <c r="E152" s="45" t="s">
        <v>145</v>
      </c>
      <c r="F152" s="44">
        <v>43086</v>
      </c>
      <c r="G152" s="43">
        <v>3295</v>
      </c>
      <c r="I152" s="36"/>
      <c r="J152" s="37"/>
      <c r="K152" s="36"/>
      <c r="L152" s="36"/>
      <c r="M152" s="36"/>
      <c r="N152" s="36"/>
      <c r="O152" s="36"/>
      <c r="P152" s="36"/>
    </row>
    <row r="153" spans="1:16" ht="13.5" x14ac:dyDescent="0.25">
      <c r="A153" s="36"/>
      <c r="B153" s="48" t="s">
        <v>722</v>
      </c>
      <c r="C153" s="47" t="s">
        <v>195</v>
      </c>
      <c r="D153" s="46" t="s">
        <v>120</v>
      </c>
      <c r="E153" s="45" t="s">
        <v>145</v>
      </c>
      <c r="F153" s="44">
        <v>42657</v>
      </c>
      <c r="G153" s="43">
        <v>3295</v>
      </c>
      <c r="I153" s="36"/>
      <c r="J153" s="37"/>
      <c r="K153" s="36"/>
      <c r="L153" s="36"/>
      <c r="M153" s="36"/>
      <c r="N153" s="36"/>
      <c r="O153" s="36"/>
      <c r="P153" s="36"/>
    </row>
    <row r="154" spans="1:16" ht="13.5" x14ac:dyDescent="0.25">
      <c r="A154" s="36"/>
      <c r="B154" s="48" t="s">
        <v>721</v>
      </c>
      <c r="C154" s="47" t="s">
        <v>720</v>
      </c>
      <c r="D154" s="46" t="s">
        <v>110</v>
      </c>
      <c r="E154" s="45" t="s">
        <v>129</v>
      </c>
      <c r="F154" s="44">
        <v>43088</v>
      </c>
      <c r="G154" s="43">
        <v>1595</v>
      </c>
      <c r="I154" s="36"/>
      <c r="J154" s="37"/>
      <c r="K154" s="36"/>
      <c r="L154" s="36"/>
      <c r="M154" s="36"/>
      <c r="N154" s="36"/>
      <c r="O154" s="36"/>
      <c r="P154" s="36"/>
    </row>
    <row r="155" spans="1:16" ht="13.5" x14ac:dyDescent="0.25">
      <c r="A155" s="36"/>
      <c r="B155" s="48" t="s">
        <v>719</v>
      </c>
      <c r="C155" s="47" t="s">
        <v>718</v>
      </c>
      <c r="D155" s="46" t="s">
        <v>110</v>
      </c>
      <c r="E155" s="45" t="s">
        <v>145</v>
      </c>
      <c r="F155" s="44">
        <v>42697</v>
      </c>
      <c r="G155" s="43">
        <v>3295</v>
      </c>
      <c r="I155" s="36"/>
      <c r="J155" s="37"/>
      <c r="K155" s="36"/>
      <c r="L155" s="36"/>
      <c r="M155" s="36"/>
      <c r="N155" s="36"/>
      <c r="O155" s="36"/>
      <c r="P155" s="36"/>
    </row>
    <row r="156" spans="1:16" ht="13.5" x14ac:dyDescent="0.25">
      <c r="A156" s="36"/>
      <c r="B156" s="48" t="s">
        <v>717</v>
      </c>
      <c r="C156" s="47" t="s">
        <v>716</v>
      </c>
      <c r="D156" s="46" t="s">
        <v>110</v>
      </c>
      <c r="E156" s="45" t="s">
        <v>299</v>
      </c>
      <c r="F156" s="44">
        <v>42466</v>
      </c>
      <c r="G156" s="43">
        <v>1779</v>
      </c>
      <c r="I156" s="36"/>
      <c r="J156" s="37"/>
      <c r="K156" s="36"/>
      <c r="L156" s="36"/>
      <c r="M156" s="36"/>
      <c r="N156" s="36"/>
      <c r="O156" s="36"/>
      <c r="P156" s="36"/>
    </row>
    <row r="157" spans="1:16" ht="13.5" x14ac:dyDescent="0.25">
      <c r="A157" s="36"/>
      <c r="B157" s="48" t="s">
        <v>715</v>
      </c>
      <c r="C157" s="47" t="s">
        <v>114</v>
      </c>
      <c r="D157" s="46" t="s">
        <v>110</v>
      </c>
      <c r="E157" s="45" t="s">
        <v>126</v>
      </c>
      <c r="F157" s="44">
        <v>42558</v>
      </c>
      <c r="G157" s="43">
        <v>3195</v>
      </c>
      <c r="I157" s="36"/>
      <c r="J157" s="37"/>
      <c r="K157" s="36"/>
      <c r="L157" s="36"/>
      <c r="M157" s="36"/>
      <c r="N157" s="36"/>
      <c r="O157" s="36"/>
      <c r="P157" s="36"/>
    </row>
    <row r="158" spans="1:16" ht="13.5" x14ac:dyDescent="0.25">
      <c r="A158" s="36"/>
      <c r="B158" s="48" t="s">
        <v>714</v>
      </c>
      <c r="C158" s="47" t="s">
        <v>331</v>
      </c>
      <c r="D158" s="46" t="s">
        <v>120</v>
      </c>
      <c r="E158" s="45" t="s">
        <v>113</v>
      </c>
      <c r="F158" s="44">
        <v>42376</v>
      </c>
      <c r="G158" s="43">
        <v>1299</v>
      </c>
      <c r="I158" s="36"/>
      <c r="J158" s="37"/>
      <c r="K158" s="36"/>
      <c r="L158" s="36"/>
      <c r="M158" s="36"/>
      <c r="N158" s="36"/>
      <c r="O158" s="36"/>
      <c r="P158" s="36"/>
    </row>
    <row r="159" spans="1:16" ht="13.5" x14ac:dyDescent="0.25">
      <c r="A159" s="36"/>
      <c r="B159" s="48" t="s">
        <v>713</v>
      </c>
      <c r="C159" s="47" t="s">
        <v>376</v>
      </c>
      <c r="D159" s="46" t="s">
        <v>110</v>
      </c>
      <c r="E159" s="45" t="s">
        <v>116</v>
      </c>
      <c r="F159" s="44">
        <v>42453</v>
      </c>
      <c r="G159" s="43">
        <v>1969</v>
      </c>
      <c r="I159" s="36"/>
      <c r="J159" s="37"/>
      <c r="K159" s="36"/>
      <c r="L159" s="36"/>
      <c r="M159" s="36"/>
      <c r="N159" s="36"/>
      <c r="O159" s="36"/>
      <c r="P159" s="36"/>
    </row>
    <row r="160" spans="1:16" ht="13.5" x14ac:dyDescent="0.25">
      <c r="A160" s="36"/>
      <c r="B160" s="48" t="s">
        <v>712</v>
      </c>
      <c r="C160" s="47" t="s">
        <v>493</v>
      </c>
      <c r="D160" s="46" t="s">
        <v>120</v>
      </c>
      <c r="E160" s="45" t="s">
        <v>155</v>
      </c>
      <c r="F160" s="44">
        <v>43075</v>
      </c>
      <c r="G160" s="43">
        <v>988</v>
      </c>
      <c r="I160" s="36"/>
      <c r="J160" s="37"/>
      <c r="K160" s="36"/>
      <c r="L160" s="36"/>
      <c r="M160" s="36"/>
      <c r="N160" s="36"/>
      <c r="O160" s="36"/>
      <c r="P160" s="36"/>
    </row>
    <row r="161" spans="1:16" ht="13.5" x14ac:dyDescent="0.25">
      <c r="A161" s="36"/>
      <c r="B161" s="48" t="s">
        <v>711</v>
      </c>
      <c r="C161" s="47" t="s">
        <v>710</v>
      </c>
      <c r="D161" s="46" t="s">
        <v>110</v>
      </c>
      <c r="E161" s="45" t="s">
        <v>160</v>
      </c>
      <c r="F161" s="44">
        <v>42468</v>
      </c>
      <c r="G161" s="43">
        <v>814</v>
      </c>
      <c r="I161" s="36"/>
      <c r="J161" s="37"/>
      <c r="K161" s="36"/>
      <c r="L161" s="36"/>
      <c r="M161" s="36"/>
      <c r="N161" s="36"/>
      <c r="O161" s="36"/>
      <c r="P161" s="36"/>
    </row>
    <row r="162" spans="1:16" ht="13.5" x14ac:dyDescent="0.25">
      <c r="A162" s="36"/>
      <c r="B162" s="48" t="s">
        <v>709</v>
      </c>
      <c r="C162" s="47" t="s">
        <v>200</v>
      </c>
      <c r="D162" s="46" t="s">
        <v>110</v>
      </c>
      <c r="E162" s="45" t="s">
        <v>145</v>
      </c>
      <c r="F162" s="44">
        <v>43012</v>
      </c>
      <c r="G162" s="43">
        <v>3295</v>
      </c>
      <c r="I162" s="36"/>
      <c r="J162" s="37"/>
      <c r="K162" s="36"/>
      <c r="L162" s="36"/>
      <c r="M162" s="36"/>
      <c r="N162" s="36"/>
      <c r="O162" s="36"/>
      <c r="P162" s="36"/>
    </row>
    <row r="163" spans="1:16" ht="13.5" x14ac:dyDescent="0.25">
      <c r="A163" s="36"/>
      <c r="B163" s="48" t="s">
        <v>708</v>
      </c>
      <c r="C163" s="47" t="s">
        <v>621</v>
      </c>
      <c r="D163" s="46" t="s">
        <v>120</v>
      </c>
      <c r="E163" s="45" t="s">
        <v>152</v>
      </c>
      <c r="F163" s="44">
        <v>42992</v>
      </c>
      <c r="G163" s="43">
        <v>1245</v>
      </c>
      <c r="I163" s="36"/>
      <c r="J163" s="37"/>
      <c r="K163" s="36"/>
      <c r="L163" s="36"/>
      <c r="M163" s="36"/>
      <c r="N163" s="36"/>
      <c r="O163" s="36"/>
      <c r="P163" s="36"/>
    </row>
    <row r="164" spans="1:16" ht="13.5" x14ac:dyDescent="0.25">
      <c r="A164" s="36"/>
      <c r="B164" s="48" t="s">
        <v>707</v>
      </c>
      <c r="C164" s="47" t="s">
        <v>706</v>
      </c>
      <c r="D164" s="46" t="s">
        <v>120</v>
      </c>
      <c r="E164" s="45" t="s">
        <v>113</v>
      </c>
      <c r="F164" s="44">
        <v>43097</v>
      </c>
      <c r="G164" s="43">
        <v>1299</v>
      </c>
      <c r="I164" s="36"/>
      <c r="J164" s="37"/>
      <c r="K164" s="36"/>
      <c r="L164" s="36"/>
      <c r="M164" s="36"/>
      <c r="N164" s="36"/>
      <c r="O164" s="36"/>
      <c r="P164" s="36"/>
    </row>
    <row r="165" spans="1:16" ht="13.5" x14ac:dyDescent="0.25">
      <c r="A165" s="36"/>
      <c r="B165" s="48" t="s">
        <v>705</v>
      </c>
      <c r="C165" s="47" t="s">
        <v>597</v>
      </c>
      <c r="D165" s="46" t="s">
        <v>110</v>
      </c>
      <c r="E165" s="45" t="s">
        <v>152</v>
      </c>
      <c r="F165" s="44">
        <v>42986</v>
      </c>
      <c r="G165" s="43">
        <v>1245</v>
      </c>
      <c r="I165" s="36"/>
      <c r="J165" s="37"/>
      <c r="K165" s="36"/>
      <c r="L165" s="36"/>
      <c r="M165" s="36"/>
      <c r="N165" s="36"/>
      <c r="O165" s="36"/>
      <c r="P165" s="36"/>
    </row>
    <row r="166" spans="1:16" ht="13.5" x14ac:dyDescent="0.25">
      <c r="A166" s="36"/>
      <c r="B166" s="48" t="s">
        <v>704</v>
      </c>
      <c r="C166" s="47" t="s">
        <v>703</v>
      </c>
      <c r="D166" s="46" t="s">
        <v>120</v>
      </c>
      <c r="E166" s="45" t="s">
        <v>199</v>
      </c>
      <c r="F166" s="44">
        <v>42935</v>
      </c>
      <c r="G166" s="43">
        <v>499</v>
      </c>
      <c r="I166" s="36"/>
      <c r="J166" s="37"/>
      <c r="K166" s="36"/>
      <c r="L166" s="36"/>
      <c r="M166" s="36"/>
      <c r="N166" s="36"/>
      <c r="O166" s="36"/>
      <c r="P166" s="36"/>
    </row>
    <row r="167" spans="1:16" ht="13.5" x14ac:dyDescent="0.25">
      <c r="A167" s="36"/>
      <c r="B167" s="48" t="s">
        <v>702</v>
      </c>
      <c r="C167" s="47" t="s">
        <v>253</v>
      </c>
      <c r="D167" s="46" t="s">
        <v>110</v>
      </c>
      <c r="E167" s="45" t="s">
        <v>199</v>
      </c>
      <c r="F167" s="44">
        <v>42802</v>
      </c>
      <c r="G167" s="43">
        <v>499</v>
      </c>
      <c r="I167" s="36"/>
      <c r="J167" s="37"/>
      <c r="K167" s="36"/>
      <c r="L167" s="36"/>
      <c r="M167" s="36"/>
      <c r="N167" s="36"/>
      <c r="O167" s="36"/>
      <c r="P167" s="36"/>
    </row>
    <row r="168" spans="1:16" ht="13.5" x14ac:dyDescent="0.25">
      <c r="A168" s="36"/>
      <c r="B168" s="48" t="s">
        <v>701</v>
      </c>
      <c r="C168" s="47" t="s">
        <v>700</v>
      </c>
      <c r="D168" s="46" t="s">
        <v>110</v>
      </c>
      <c r="E168" s="45" t="s">
        <v>152</v>
      </c>
      <c r="F168" s="44">
        <v>42776</v>
      </c>
      <c r="G168" s="43">
        <v>1245</v>
      </c>
      <c r="I168" s="36"/>
      <c r="J168" s="37"/>
      <c r="K168" s="36"/>
      <c r="L168" s="36"/>
      <c r="M168" s="36"/>
      <c r="N168" s="36"/>
      <c r="O168" s="36"/>
      <c r="P168" s="36"/>
    </row>
    <row r="169" spans="1:16" ht="13.5" x14ac:dyDescent="0.25">
      <c r="A169" s="36"/>
      <c r="B169" s="48" t="s">
        <v>699</v>
      </c>
      <c r="C169" s="47" t="s">
        <v>300</v>
      </c>
      <c r="D169" s="46" t="s">
        <v>120</v>
      </c>
      <c r="E169" s="45" t="s">
        <v>126</v>
      </c>
      <c r="F169" s="44">
        <v>42496</v>
      </c>
      <c r="G169" s="43">
        <v>3195</v>
      </c>
      <c r="I169" s="36"/>
      <c r="J169" s="37"/>
      <c r="K169" s="36"/>
      <c r="L169" s="36"/>
      <c r="M169" s="36"/>
      <c r="N169" s="36"/>
      <c r="O169" s="36"/>
      <c r="P169" s="36"/>
    </row>
    <row r="170" spans="1:16" ht="13.5" x14ac:dyDescent="0.25">
      <c r="A170" s="36"/>
      <c r="B170" s="48" t="s">
        <v>698</v>
      </c>
      <c r="C170" s="47" t="s">
        <v>150</v>
      </c>
      <c r="D170" s="46" t="s">
        <v>110</v>
      </c>
      <c r="E170" s="45" t="s">
        <v>126</v>
      </c>
      <c r="F170" s="44">
        <v>42951</v>
      </c>
      <c r="G170" s="43">
        <v>3195</v>
      </c>
      <c r="I170" s="36"/>
      <c r="J170" s="37"/>
      <c r="K170" s="36"/>
      <c r="L170" s="36"/>
      <c r="M170" s="36"/>
      <c r="N170" s="36"/>
      <c r="O170" s="36"/>
      <c r="P170" s="36"/>
    </row>
    <row r="171" spans="1:16" ht="13.5" x14ac:dyDescent="0.25">
      <c r="A171" s="36"/>
      <c r="B171" s="48" t="s">
        <v>697</v>
      </c>
      <c r="C171" s="47" t="s">
        <v>696</v>
      </c>
      <c r="D171" s="46" t="s">
        <v>110</v>
      </c>
      <c r="E171" s="45" t="s">
        <v>134</v>
      </c>
      <c r="F171" s="44">
        <v>42627</v>
      </c>
      <c r="G171" s="43">
        <v>1423</v>
      </c>
      <c r="I171" s="36"/>
      <c r="J171" s="37"/>
      <c r="K171" s="36"/>
      <c r="L171" s="36"/>
      <c r="M171" s="36"/>
      <c r="N171" s="36"/>
      <c r="O171" s="36"/>
      <c r="P171" s="36"/>
    </row>
    <row r="172" spans="1:16" ht="13.5" x14ac:dyDescent="0.25">
      <c r="A172" s="36"/>
      <c r="B172" s="48" t="s">
        <v>695</v>
      </c>
      <c r="C172" s="47" t="s">
        <v>189</v>
      </c>
      <c r="D172" s="46" t="s">
        <v>110</v>
      </c>
      <c r="E172" s="45" t="s">
        <v>160</v>
      </c>
      <c r="F172" s="44">
        <v>42417</v>
      </c>
      <c r="G172" s="43">
        <v>814</v>
      </c>
      <c r="I172" s="36"/>
      <c r="J172" s="37"/>
      <c r="K172" s="36"/>
      <c r="L172" s="36"/>
      <c r="M172" s="36"/>
      <c r="N172" s="36"/>
      <c r="O172" s="36"/>
      <c r="P172" s="36"/>
    </row>
    <row r="173" spans="1:16" ht="13.5" x14ac:dyDescent="0.25">
      <c r="A173" s="36"/>
      <c r="B173" s="48" t="s">
        <v>694</v>
      </c>
      <c r="C173" s="47" t="s">
        <v>693</v>
      </c>
      <c r="D173" s="46" t="s">
        <v>110</v>
      </c>
      <c r="E173" s="45" t="s">
        <v>155</v>
      </c>
      <c r="F173" s="44">
        <v>42923</v>
      </c>
      <c r="G173" s="43">
        <v>988</v>
      </c>
      <c r="I173" s="36"/>
      <c r="J173" s="37"/>
      <c r="K173" s="36"/>
      <c r="L173" s="36"/>
      <c r="M173" s="36"/>
      <c r="N173" s="36"/>
      <c r="O173" s="36"/>
      <c r="P173" s="36"/>
    </row>
    <row r="174" spans="1:16" ht="13.5" x14ac:dyDescent="0.25">
      <c r="A174" s="36"/>
      <c r="B174" s="48" t="s">
        <v>692</v>
      </c>
      <c r="C174" s="47" t="s">
        <v>378</v>
      </c>
      <c r="D174" s="46" t="s">
        <v>120</v>
      </c>
      <c r="E174" s="45" t="s">
        <v>155</v>
      </c>
      <c r="F174" s="44">
        <v>42805</v>
      </c>
      <c r="G174" s="43">
        <v>988</v>
      </c>
      <c r="I174" s="36"/>
      <c r="J174" s="37"/>
      <c r="K174" s="36"/>
      <c r="L174" s="36"/>
      <c r="M174" s="36"/>
      <c r="N174" s="36"/>
      <c r="O174" s="36"/>
      <c r="P174" s="36"/>
    </row>
    <row r="175" spans="1:16" ht="13.5" x14ac:dyDescent="0.25">
      <c r="A175" s="36"/>
      <c r="B175" s="48" t="s">
        <v>691</v>
      </c>
      <c r="C175" s="47" t="s">
        <v>146</v>
      </c>
      <c r="D175" s="46" t="s">
        <v>110</v>
      </c>
      <c r="E175" s="45" t="s">
        <v>109</v>
      </c>
      <c r="F175" s="44">
        <v>42712</v>
      </c>
      <c r="G175" s="43">
        <v>2495</v>
      </c>
      <c r="I175" s="36"/>
      <c r="J175" s="37"/>
      <c r="K175" s="36"/>
      <c r="L175" s="36"/>
      <c r="M175" s="36"/>
      <c r="N175" s="36"/>
      <c r="O175" s="36"/>
      <c r="P175" s="36"/>
    </row>
    <row r="176" spans="1:16" ht="13.5" x14ac:dyDescent="0.25">
      <c r="A176" s="36"/>
      <c r="B176" s="48" t="s">
        <v>690</v>
      </c>
      <c r="C176" s="47" t="s">
        <v>689</v>
      </c>
      <c r="D176" s="46" t="s">
        <v>110</v>
      </c>
      <c r="E176" s="45" t="s">
        <v>109</v>
      </c>
      <c r="F176" s="44">
        <v>42489</v>
      </c>
      <c r="G176" s="43">
        <v>2495</v>
      </c>
      <c r="I176" s="36"/>
      <c r="J176" s="37"/>
      <c r="K176" s="36"/>
      <c r="L176" s="36"/>
      <c r="M176" s="36"/>
      <c r="N176" s="36"/>
      <c r="O176" s="36"/>
      <c r="P176" s="36"/>
    </row>
    <row r="177" spans="1:16" ht="13.5" x14ac:dyDescent="0.25">
      <c r="A177" s="36"/>
      <c r="B177" s="48" t="s">
        <v>688</v>
      </c>
      <c r="C177" s="47" t="s">
        <v>687</v>
      </c>
      <c r="D177" s="46" t="s">
        <v>110</v>
      </c>
      <c r="E177" s="45" t="s">
        <v>145</v>
      </c>
      <c r="F177" s="44">
        <v>42849</v>
      </c>
      <c r="G177" s="43">
        <v>3295</v>
      </c>
      <c r="I177" s="36"/>
      <c r="J177" s="37"/>
      <c r="K177" s="36"/>
      <c r="L177" s="36"/>
      <c r="M177" s="36"/>
      <c r="N177" s="36"/>
      <c r="O177" s="36"/>
      <c r="P177" s="36"/>
    </row>
    <row r="178" spans="1:16" ht="13.5" x14ac:dyDescent="0.25">
      <c r="A178" s="36"/>
      <c r="B178" s="48" t="s">
        <v>686</v>
      </c>
      <c r="C178" s="47" t="s">
        <v>135</v>
      </c>
      <c r="D178" s="46" t="s">
        <v>110</v>
      </c>
      <c r="E178" s="45" t="s">
        <v>152</v>
      </c>
      <c r="F178" s="44">
        <v>42724</v>
      </c>
      <c r="G178" s="43">
        <v>1245</v>
      </c>
      <c r="I178" s="36"/>
      <c r="J178" s="37"/>
      <c r="K178" s="36"/>
      <c r="L178" s="36"/>
      <c r="M178" s="36"/>
      <c r="N178" s="36"/>
      <c r="O178" s="36"/>
      <c r="P178" s="36"/>
    </row>
    <row r="179" spans="1:16" ht="13.5" x14ac:dyDescent="0.25">
      <c r="A179" s="36"/>
      <c r="B179" s="48" t="s">
        <v>685</v>
      </c>
      <c r="C179" s="47" t="s">
        <v>291</v>
      </c>
      <c r="D179" s="46" t="s">
        <v>110</v>
      </c>
      <c r="E179" s="45" t="s">
        <v>152</v>
      </c>
      <c r="F179" s="44">
        <v>42913</v>
      </c>
      <c r="G179" s="43">
        <v>1245</v>
      </c>
      <c r="I179" s="36"/>
      <c r="J179" s="37"/>
      <c r="K179" s="36"/>
      <c r="L179" s="36"/>
      <c r="M179" s="36"/>
      <c r="N179" s="36"/>
      <c r="O179" s="36"/>
      <c r="P179" s="36"/>
    </row>
    <row r="180" spans="1:16" ht="13.5" x14ac:dyDescent="0.25">
      <c r="A180" s="36"/>
      <c r="B180" s="48" t="s">
        <v>684</v>
      </c>
      <c r="C180" s="47" t="s">
        <v>683</v>
      </c>
      <c r="D180" s="46" t="s">
        <v>110</v>
      </c>
      <c r="E180" s="45" t="s">
        <v>142</v>
      </c>
      <c r="F180" s="44">
        <v>42969</v>
      </c>
      <c r="G180" s="43">
        <v>1199</v>
      </c>
      <c r="I180" s="36"/>
      <c r="J180" s="37"/>
      <c r="K180" s="36"/>
      <c r="L180" s="36"/>
      <c r="M180" s="36"/>
      <c r="N180" s="36"/>
      <c r="O180" s="36"/>
      <c r="P180" s="36"/>
    </row>
    <row r="181" spans="1:16" ht="13.5" x14ac:dyDescent="0.25">
      <c r="A181" s="36"/>
      <c r="B181" s="48" t="s">
        <v>682</v>
      </c>
      <c r="C181" s="47" t="s">
        <v>681</v>
      </c>
      <c r="D181" s="46" t="s">
        <v>120</v>
      </c>
      <c r="E181" s="45" t="s">
        <v>134</v>
      </c>
      <c r="F181" s="44">
        <v>42780</v>
      </c>
      <c r="G181" s="43">
        <v>1423</v>
      </c>
      <c r="I181" s="36"/>
      <c r="J181" s="37"/>
      <c r="K181" s="36"/>
      <c r="L181" s="36"/>
      <c r="M181" s="36"/>
      <c r="N181" s="36"/>
      <c r="O181" s="36"/>
      <c r="P181" s="36"/>
    </row>
    <row r="182" spans="1:16" ht="13.5" x14ac:dyDescent="0.25">
      <c r="A182" s="36"/>
      <c r="B182" s="48" t="s">
        <v>680</v>
      </c>
      <c r="C182" s="47" t="s">
        <v>339</v>
      </c>
      <c r="D182" s="46" t="s">
        <v>120</v>
      </c>
      <c r="E182" s="45" t="s">
        <v>142</v>
      </c>
      <c r="F182" s="44">
        <v>42901</v>
      </c>
      <c r="G182" s="43">
        <v>1199</v>
      </c>
      <c r="I182" s="36"/>
      <c r="J182" s="37"/>
      <c r="K182" s="36"/>
      <c r="L182" s="36"/>
      <c r="M182" s="36"/>
      <c r="N182" s="36"/>
      <c r="O182" s="36"/>
      <c r="P182" s="36"/>
    </row>
    <row r="183" spans="1:16" ht="13.5" x14ac:dyDescent="0.25">
      <c r="A183" s="36"/>
      <c r="B183" s="48" t="s">
        <v>679</v>
      </c>
      <c r="C183" s="47" t="s">
        <v>678</v>
      </c>
      <c r="D183" s="46" t="s">
        <v>110</v>
      </c>
      <c r="E183" s="45" t="s">
        <v>299</v>
      </c>
      <c r="F183" s="44">
        <v>43020</v>
      </c>
      <c r="G183" s="43">
        <v>1779</v>
      </c>
      <c r="I183" s="36"/>
      <c r="J183" s="37"/>
      <c r="K183" s="36"/>
      <c r="L183" s="36"/>
      <c r="M183" s="36"/>
      <c r="N183" s="36"/>
      <c r="O183" s="36"/>
      <c r="P183" s="36"/>
    </row>
    <row r="184" spans="1:16" ht="13.5" x14ac:dyDescent="0.25">
      <c r="A184" s="36"/>
      <c r="B184" s="48" t="s">
        <v>677</v>
      </c>
      <c r="C184" s="47" t="s">
        <v>676</v>
      </c>
      <c r="D184" s="46" t="s">
        <v>110</v>
      </c>
      <c r="E184" s="45" t="s">
        <v>134</v>
      </c>
      <c r="F184" s="44">
        <v>43100</v>
      </c>
      <c r="G184" s="43">
        <v>1423</v>
      </c>
      <c r="I184" s="36"/>
      <c r="J184" s="37"/>
      <c r="K184" s="36"/>
      <c r="L184" s="36"/>
      <c r="M184" s="36"/>
      <c r="N184" s="36"/>
      <c r="O184" s="36"/>
      <c r="P184" s="36"/>
    </row>
    <row r="185" spans="1:16" ht="13.5" x14ac:dyDescent="0.25">
      <c r="A185" s="36"/>
      <c r="B185" s="48" t="s">
        <v>675</v>
      </c>
      <c r="C185" s="47" t="s">
        <v>674</v>
      </c>
      <c r="D185" s="46" t="s">
        <v>120</v>
      </c>
      <c r="E185" s="45" t="s">
        <v>123</v>
      </c>
      <c r="F185" s="44">
        <v>42848</v>
      </c>
      <c r="G185" s="43">
        <v>1442</v>
      </c>
      <c r="I185" s="36"/>
      <c r="J185" s="37"/>
      <c r="K185" s="36"/>
      <c r="L185" s="36"/>
      <c r="M185" s="36"/>
      <c r="N185" s="36"/>
      <c r="O185" s="36"/>
      <c r="P185" s="36"/>
    </row>
    <row r="186" spans="1:16" ht="13.5" x14ac:dyDescent="0.25">
      <c r="A186" s="36"/>
      <c r="B186" s="48" t="s">
        <v>673</v>
      </c>
      <c r="C186" s="47" t="s">
        <v>672</v>
      </c>
      <c r="D186" s="46" t="s">
        <v>120</v>
      </c>
      <c r="E186" s="45" t="s">
        <v>126</v>
      </c>
      <c r="F186" s="44">
        <v>42713</v>
      </c>
      <c r="G186" s="43">
        <v>3195</v>
      </c>
      <c r="I186" s="36"/>
      <c r="J186" s="37"/>
      <c r="K186" s="36"/>
      <c r="L186" s="36"/>
      <c r="M186" s="36"/>
      <c r="N186" s="36"/>
      <c r="O186" s="36"/>
      <c r="P186" s="36"/>
    </row>
    <row r="187" spans="1:16" ht="13.5" x14ac:dyDescent="0.25">
      <c r="A187" s="36"/>
      <c r="B187" s="48" t="s">
        <v>671</v>
      </c>
      <c r="C187" s="47" t="s">
        <v>670</v>
      </c>
      <c r="D187" s="46" t="s">
        <v>120</v>
      </c>
      <c r="E187" s="45" t="s">
        <v>199</v>
      </c>
      <c r="F187" s="44">
        <v>42987</v>
      </c>
      <c r="G187" s="43">
        <v>499</v>
      </c>
      <c r="I187" s="36"/>
      <c r="J187" s="37"/>
      <c r="K187" s="36"/>
      <c r="L187" s="36"/>
      <c r="M187" s="36"/>
      <c r="N187" s="36"/>
      <c r="O187" s="36"/>
      <c r="P187" s="36"/>
    </row>
    <row r="188" spans="1:16" ht="13.5" x14ac:dyDescent="0.25">
      <c r="A188" s="36"/>
      <c r="B188" s="48" t="s">
        <v>669</v>
      </c>
      <c r="C188" s="47" t="s">
        <v>668</v>
      </c>
      <c r="D188" s="46" t="s">
        <v>110</v>
      </c>
      <c r="E188" s="45" t="s">
        <v>113</v>
      </c>
      <c r="F188" s="44">
        <v>42864</v>
      </c>
      <c r="G188" s="43">
        <v>1299</v>
      </c>
      <c r="I188" s="36"/>
      <c r="J188" s="37"/>
      <c r="K188" s="36"/>
      <c r="L188" s="36"/>
      <c r="M188" s="36"/>
      <c r="N188" s="36"/>
      <c r="O188" s="36"/>
      <c r="P188" s="36"/>
    </row>
    <row r="189" spans="1:16" ht="13.5" x14ac:dyDescent="0.25">
      <c r="A189" s="36"/>
      <c r="B189" s="48" t="s">
        <v>667</v>
      </c>
      <c r="C189" s="47" t="s">
        <v>666</v>
      </c>
      <c r="D189" s="46" t="s">
        <v>110</v>
      </c>
      <c r="E189" s="45" t="s">
        <v>134</v>
      </c>
      <c r="F189" s="44">
        <v>43079</v>
      </c>
      <c r="G189" s="43">
        <v>1423</v>
      </c>
      <c r="I189" s="36"/>
      <c r="J189" s="37"/>
      <c r="K189" s="36"/>
      <c r="L189" s="36"/>
      <c r="M189" s="36"/>
      <c r="N189" s="36"/>
      <c r="O189" s="36"/>
      <c r="P189" s="36"/>
    </row>
    <row r="190" spans="1:16" ht="13.5" x14ac:dyDescent="0.25">
      <c r="A190" s="36"/>
      <c r="B190" s="48" t="s">
        <v>665</v>
      </c>
      <c r="C190" s="47" t="s">
        <v>664</v>
      </c>
      <c r="D190" s="46" t="s">
        <v>110</v>
      </c>
      <c r="E190" s="45" t="s">
        <v>155</v>
      </c>
      <c r="F190" s="44">
        <v>42472</v>
      </c>
      <c r="G190" s="43">
        <v>988</v>
      </c>
      <c r="I190" s="36"/>
      <c r="J190" s="37"/>
      <c r="K190" s="36"/>
      <c r="L190" s="36"/>
      <c r="M190" s="36"/>
      <c r="N190" s="36"/>
      <c r="O190" s="36"/>
      <c r="P190" s="36"/>
    </row>
    <row r="191" spans="1:16" ht="13.5" x14ac:dyDescent="0.25">
      <c r="A191" s="36"/>
      <c r="B191" s="48" t="s">
        <v>663</v>
      </c>
      <c r="C191" s="47" t="s">
        <v>121</v>
      </c>
      <c r="D191" s="46" t="s">
        <v>120</v>
      </c>
      <c r="E191" s="45" t="s">
        <v>113</v>
      </c>
      <c r="F191" s="44">
        <v>42614</v>
      </c>
      <c r="G191" s="43">
        <v>1299</v>
      </c>
      <c r="I191" s="36"/>
      <c r="J191" s="37"/>
      <c r="K191" s="36"/>
      <c r="L191" s="36"/>
      <c r="M191" s="36"/>
      <c r="N191" s="36"/>
      <c r="O191" s="36"/>
      <c r="P191" s="36"/>
    </row>
    <row r="192" spans="1:16" ht="13.5" x14ac:dyDescent="0.25">
      <c r="A192" s="36"/>
      <c r="B192" s="48" t="s">
        <v>662</v>
      </c>
      <c r="C192" s="47" t="s">
        <v>321</v>
      </c>
      <c r="D192" s="46" t="s">
        <v>110</v>
      </c>
      <c r="E192" s="45" t="s">
        <v>139</v>
      </c>
      <c r="F192" s="44">
        <v>42663</v>
      </c>
      <c r="G192" s="43">
        <v>1379</v>
      </c>
      <c r="I192" s="36"/>
      <c r="J192" s="37"/>
      <c r="K192" s="36"/>
      <c r="L192" s="36"/>
      <c r="M192" s="36"/>
      <c r="N192" s="36"/>
      <c r="O192" s="36"/>
      <c r="P192" s="36"/>
    </row>
    <row r="193" spans="1:16" ht="13.5" x14ac:dyDescent="0.25">
      <c r="A193" s="36"/>
      <c r="B193" s="48" t="s">
        <v>661</v>
      </c>
      <c r="C193" s="47" t="s">
        <v>176</v>
      </c>
      <c r="D193" s="46" t="s">
        <v>110</v>
      </c>
      <c r="E193" s="45" t="s">
        <v>184</v>
      </c>
      <c r="F193" s="44">
        <v>42987</v>
      </c>
      <c r="G193" s="43">
        <v>859</v>
      </c>
      <c r="I193" s="36"/>
      <c r="J193" s="37"/>
      <c r="K193" s="36"/>
      <c r="L193" s="36"/>
      <c r="M193" s="36"/>
      <c r="N193" s="36"/>
      <c r="O193" s="36"/>
      <c r="P193" s="36"/>
    </row>
    <row r="194" spans="1:16" ht="13.5" x14ac:dyDescent="0.25">
      <c r="A194" s="36"/>
      <c r="B194" s="48" t="s">
        <v>660</v>
      </c>
      <c r="C194" s="47" t="s">
        <v>659</v>
      </c>
      <c r="D194" s="46" t="s">
        <v>120</v>
      </c>
      <c r="E194" s="45" t="s">
        <v>119</v>
      </c>
      <c r="F194" s="44">
        <v>42738</v>
      </c>
      <c r="G194" s="43">
        <v>1378</v>
      </c>
      <c r="I194" s="36"/>
      <c r="J194" s="37"/>
      <c r="K194" s="36"/>
      <c r="L194" s="36"/>
      <c r="M194" s="36"/>
      <c r="N194" s="36"/>
      <c r="O194" s="36"/>
      <c r="P194" s="36"/>
    </row>
    <row r="195" spans="1:16" ht="13.5" x14ac:dyDescent="0.25">
      <c r="A195" s="36"/>
      <c r="B195" s="48" t="s">
        <v>658</v>
      </c>
      <c r="C195" s="47" t="s">
        <v>311</v>
      </c>
      <c r="D195" s="46" t="s">
        <v>120</v>
      </c>
      <c r="E195" s="45" t="s">
        <v>126</v>
      </c>
      <c r="F195" s="44">
        <v>42691</v>
      </c>
      <c r="G195" s="43">
        <v>3195</v>
      </c>
      <c r="I195" s="36"/>
      <c r="J195" s="37"/>
      <c r="K195" s="36"/>
      <c r="L195" s="36"/>
      <c r="M195" s="36"/>
      <c r="N195" s="36"/>
      <c r="O195" s="36"/>
      <c r="P195" s="36"/>
    </row>
    <row r="196" spans="1:16" ht="13.5" x14ac:dyDescent="0.25">
      <c r="A196" s="36"/>
      <c r="B196" s="48" t="s">
        <v>657</v>
      </c>
      <c r="C196" s="47" t="s">
        <v>656</v>
      </c>
      <c r="D196" s="46" t="s">
        <v>110</v>
      </c>
      <c r="E196" s="45" t="s">
        <v>139</v>
      </c>
      <c r="F196" s="44">
        <v>42459</v>
      </c>
      <c r="G196" s="43">
        <v>1379</v>
      </c>
      <c r="I196" s="36"/>
      <c r="J196" s="37"/>
      <c r="K196" s="36"/>
      <c r="L196" s="36"/>
      <c r="M196" s="36"/>
      <c r="N196" s="36"/>
      <c r="O196" s="36"/>
      <c r="P196" s="36"/>
    </row>
    <row r="197" spans="1:16" ht="13.5" x14ac:dyDescent="0.25">
      <c r="A197" s="36"/>
      <c r="B197" s="48" t="s">
        <v>655</v>
      </c>
      <c r="C197" s="47" t="s">
        <v>654</v>
      </c>
      <c r="D197" s="46" t="s">
        <v>120</v>
      </c>
      <c r="E197" s="45" t="s">
        <v>142</v>
      </c>
      <c r="F197" s="44">
        <v>43039</v>
      </c>
      <c r="G197" s="43">
        <v>1199</v>
      </c>
      <c r="I197" s="36"/>
      <c r="J197" s="37"/>
      <c r="K197" s="36"/>
      <c r="L197" s="36"/>
      <c r="M197" s="36"/>
      <c r="N197" s="36"/>
      <c r="O197" s="36"/>
      <c r="P197" s="36"/>
    </row>
    <row r="198" spans="1:16" ht="13.5" x14ac:dyDescent="0.25">
      <c r="A198" s="36"/>
      <c r="B198" s="48" t="s">
        <v>653</v>
      </c>
      <c r="C198" s="47" t="s">
        <v>313</v>
      </c>
      <c r="D198" s="46" t="s">
        <v>110</v>
      </c>
      <c r="E198" s="45" t="s">
        <v>123</v>
      </c>
      <c r="F198" s="44">
        <v>42489</v>
      </c>
      <c r="G198" s="43">
        <v>1442</v>
      </c>
      <c r="I198" s="36"/>
      <c r="J198" s="37"/>
      <c r="K198" s="36"/>
      <c r="L198" s="36"/>
      <c r="M198" s="36"/>
      <c r="N198" s="36"/>
      <c r="O198" s="36"/>
      <c r="P198" s="36"/>
    </row>
    <row r="199" spans="1:16" ht="13.5" x14ac:dyDescent="0.25">
      <c r="A199" s="36"/>
      <c r="B199" s="48" t="s">
        <v>652</v>
      </c>
      <c r="C199" s="47" t="s">
        <v>533</v>
      </c>
      <c r="D199" s="46" t="s">
        <v>120</v>
      </c>
      <c r="E199" s="45" t="s">
        <v>299</v>
      </c>
      <c r="F199" s="44">
        <v>43076</v>
      </c>
      <c r="G199" s="43">
        <v>1779</v>
      </c>
      <c r="I199" s="36"/>
      <c r="J199" s="37"/>
      <c r="K199" s="36"/>
      <c r="L199" s="36"/>
      <c r="M199" s="36"/>
      <c r="N199" s="36"/>
      <c r="O199" s="36"/>
      <c r="P199" s="36"/>
    </row>
    <row r="200" spans="1:16" ht="13.5" x14ac:dyDescent="0.25">
      <c r="A200" s="36"/>
      <c r="B200" s="48" t="s">
        <v>651</v>
      </c>
      <c r="C200" s="47" t="s">
        <v>493</v>
      </c>
      <c r="D200" s="46" t="s">
        <v>120</v>
      </c>
      <c r="E200" s="45" t="s">
        <v>113</v>
      </c>
      <c r="F200" s="44">
        <v>42665</v>
      </c>
      <c r="G200" s="43">
        <v>1299</v>
      </c>
      <c r="I200" s="36"/>
      <c r="J200" s="37"/>
      <c r="K200" s="36"/>
      <c r="L200" s="36"/>
      <c r="M200" s="36"/>
      <c r="N200" s="36"/>
      <c r="O200" s="36"/>
      <c r="P200" s="36"/>
    </row>
    <row r="201" spans="1:16" ht="13.5" x14ac:dyDescent="0.25">
      <c r="A201" s="36"/>
      <c r="B201" s="48" t="s">
        <v>650</v>
      </c>
      <c r="C201" s="47" t="s">
        <v>649</v>
      </c>
      <c r="D201" s="46" t="s">
        <v>110</v>
      </c>
      <c r="E201" s="45" t="s">
        <v>142</v>
      </c>
      <c r="F201" s="44">
        <v>42703</v>
      </c>
      <c r="G201" s="43">
        <v>1199</v>
      </c>
      <c r="I201" s="36"/>
      <c r="J201" s="37"/>
      <c r="K201" s="36"/>
      <c r="L201" s="36"/>
      <c r="M201" s="36"/>
      <c r="N201" s="36"/>
      <c r="O201" s="36"/>
      <c r="P201" s="36"/>
    </row>
    <row r="202" spans="1:16" ht="13.5" x14ac:dyDescent="0.25">
      <c r="A202" s="36"/>
      <c r="B202" s="48" t="s">
        <v>648</v>
      </c>
      <c r="C202" s="47" t="s">
        <v>311</v>
      </c>
      <c r="D202" s="46" t="s">
        <v>120</v>
      </c>
      <c r="E202" s="45" t="s">
        <v>184</v>
      </c>
      <c r="F202" s="44">
        <v>42862</v>
      </c>
      <c r="G202" s="43">
        <v>859</v>
      </c>
      <c r="I202" s="36"/>
      <c r="J202" s="37"/>
      <c r="K202" s="36"/>
      <c r="L202" s="36"/>
      <c r="M202" s="36"/>
      <c r="N202" s="36"/>
      <c r="O202" s="36"/>
      <c r="P202" s="36"/>
    </row>
    <row r="203" spans="1:16" ht="13.5" x14ac:dyDescent="0.25">
      <c r="A203" s="36"/>
      <c r="B203" s="48" t="s">
        <v>647</v>
      </c>
      <c r="C203" s="47" t="s">
        <v>450</v>
      </c>
      <c r="D203" s="46" t="s">
        <v>120</v>
      </c>
      <c r="E203" s="45" t="s">
        <v>184</v>
      </c>
      <c r="F203" s="44">
        <v>42728</v>
      </c>
      <c r="G203" s="43">
        <v>859</v>
      </c>
      <c r="I203" s="36"/>
      <c r="J203" s="37"/>
      <c r="K203" s="36"/>
      <c r="L203" s="36"/>
      <c r="M203" s="36"/>
      <c r="N203" s="36"/>
      <c r="O203" s="36"/>
      <c r="P203" s="36"/>
    </row>
    <row r="204" spans="1:16" ht="13.5" x14ac:dyDescent="0.25">
      <c r="A204" s="36"/>
      <c r="B204" s="48" t="s">
        <v>646</v>
      </c>
      <c r="C204" s="47" t="s">
        <v>645</v>
      </c>
      <c r="D204" s="46" t="s">
        <v>110</v>
      </c>
      <c r="E204" s="45" t="s">
        <v>113</v>
      </c>
      <c r="F204" s="44">
        <v>42508</v>
      </c>
      <c r="G204" s="43">
        <v>1299</v>
      </c>
      <c r="I204" s="36"/>
      <c r="J204" s="37"/>
      <c r="K204" s="36"/>
      <c r="L204" s="36"/>
      <c r="M204" s="36"/>
      <c r="N204" s="36"/>
      <c r="O204" s="36"/>
      <c r="P204" s="36"/>
    </row>
    <row r="205" spans="1:16" ht="13.5" x14ac:dyDescent="0.25">
      <c r="A205" s="36"/>
      <c r="B205" s="48" t="s">
        <v>644</v>
      </c>
      <c r="C205" s="47" t="s">
        <v>164</v>
      </c>
      <c r="D205" s="46" t="s">
        <v>110</v>
      </c>
      <c r="E205" s="45" t="s">
        <v>119</v>
      </c>
      <c r="F205" s="44">
        <v>42906</v>
      </c>
      <c r="G205" s="43">
        <v>1378</v>
      </c>
      <c r="I205" s="36"/>
      <c r="J205" s="37"/>
      <c r="K205" s="36"/>
      <c r="L205" s="36"/>
      <c r="M205" s="36"/>
      <c r="N205" s="36"/>
      <c r="O205" s="36"/>
      <c r="P205" s="36"/>
    </row>
    <row r="206" spans="1:16" ht="13.5" x14ac:dyDescent="0.25">
      <c r="A206" s="36"/>
      <c r="B206" s="48" t="s">
        <v>643</v>
      </c>
      <c r="C206" s="47" t="s">
        <v>416</v>
      </c>
      <c r="D206" s="46" t="s">
        <v>110</v>
      </c>
      <c r="E206" s="45" t="s">
        <v>116</v>
      </c>
      <c r="F206" s="44">
        <v>42997</v>
      </c>
      <c r="G206" s="43">
        <v>1969</v>
      </c>
      <c r="I206" s="36"/>
      <c r="J206" s="37"/>
      <c r="K206" s="36"/>
      <c r="L206" s="36"/>
      <c r="M206" s="36"/>
      <c r="N206" s="36"/>
      <c r="O206" s="36"/>
      <c r="P206" s="36"/>
    </row>
    <row r="207" spans="1:16" ht="13.5" x14ac:dyDescent="0.25">
      <c r="A207" s="36"/>
      <c r="B207" s="48" t="s">
        <v>642</v>
      </c>
      <c r="C207" s="47" t="s">
        <v>621</v>
      </c>
      <c r="D207" s="46" t="s">
        <v>120</v>
      </c>
      <c r="E207" s="45" t="s">
        <v>113</v>
      </c>
      <c r="F207" s="44">
        <v>43042</v>
      </c>
      <c r="G207" s="43">
        <v>1299</v>
      </c>
      <c r="I207" s="36"/>
      <c r="J207" s="37"/>
      <c r="K207" s="36"/>
      <c r="L207" s="36"/>
      <c r="M207" s="36"/>
      <c r="N207" s="36"/>
      <c r="O207" s="36"/>
      <c r="P207" s="36"/>
    </row>
    <row r="208" spans="1:16" ht="13.5" x14ac:dyDescent="0.25">
      <c r="A208" s="36"/>
      <c r="B208" s="48" t="s">
        <v>641</v>
      </c>
      <c r="C208" s="47" t="s">
        <v>341</v>
      </c>
      <c r="D208" s="46" t="s">
        <v>110</v>
      </c>
      <c r="E208" s="45" t="s">
        <v>184</v>
      </c>
      <c r="F208" s="44">
        <v>42429</v>
      </c>
      <c r="G208" s="43">
        <v>859</v>
      </c>
      <c r="I208" s="36"/>
      <c r="J208" s="37"/>
      <c r="K208" s="36"/>
      <c r="L208" s="36"/>
      <c r="M208" s="36"/>
      <c r="N208" s="36"/>
      <c r="O208" s="36"/>
      <c r="P208" s="36"/>
    </row>
    <row r="209" spans="1:16" ht="13.5" x14ac:dyDescent="0.25">
      <c r="A209" s="36"/>
      <c r="B209" s="48" t="s">
        <v>640</v>
      </c>
      <c r="C209" s="47" t="s">
        <v>488</v>
      </c>
      <c r="D209" s="46" t="s">
        <v>110</v>
      </c>
      <c r="E209" s="45" t="s">
        <v>184</v>
      </c>
      <c r="F209" s="44">
        <v>42502</v>
      </c>
      <c r="G209" s="43">
        <v>859</v>
      </c>
      <c r="I209" s="36"/>
      <c r="J209" s="37"/>
      <c r="K209" s="36"/>
      <c r="L209" s="36"/>
      <c r="M209" s="36"/>
      <c r="N209" s="36"/>
      <c r="O209" s="36"/>
      <c r="P209" s="36"/>
    </row>
    <row r="210" spans="1:16" ht="13.5" x14ac:dyDescent="0.25">
      <c r="A210" s="36"/>
      <c r="B210" s="48" t="s">
        <v>639</v>
      </c>
      <c r="C210" s="47" t="s">
        <v>284</v>
      </c>
      <c r="D210" s="46" t="s">
        <v>110</v>
      </c>
      <c r="E210" s="45" t="s">
        <v>299</v>
      </c>
      <c r="F210" s="44">
        <v>42744</v>
      </c>
      <c r="G210" s="43">
        <v>1779</v>
      </c>
      <c r="I210" s="36"/>
      <c r="J210" s="37"/>
      <c r="K210" s="36"/>
      <c r="L210" s="36"/>
      <c r="M210" s="36"/>
      <c r="N210" s="36"/>
      <c r="O210" s="36"/>
      <c r="P210" s="36"/>
    </row>
    <row r="211" spans="1:16" ht="13.5" x14ac:dyDescent="0.25">
      <c r="A211" s="36"/>
      <c r="B211" s="48" t="s">
        <v>638</v>
      </c>
      <c r="C211" s="47" t="s">
        <v>230</v>
      </c>
      <c r="D211" s="46" t="s">
        <v>110</v>
      </c>
      <c r="E211" s="45" t="s">
        <v>113</v>
      </c>
      <c r="F211" s="44">
        <v>42384</v>
      </c>
      <c r="G211" s="43">
        <v>1299</v>
      </c>
      <c r="I211" s="36"/>
      <c r="J211" s="37"/>
      <c r="K211" s="36"/>
      <c r="L211" s="36"/>
      <c r="M211" s="36"/>
      <c r="N211" s="36"/>
      <c r="O211" s="36"/>
      <c r="P211" s="36"/>
    </row>
    <row r="212" spans="1:16" ht="13.5" x14ac:dyDescent="0.25">
      <c r="A212" s="36"/>
      <c r="B212" s="48" t="s">
        <v>637</v>
      </c>
      <c r="C212" s="47" t="s">
        <v>636</v>
      </c>
      <c r="D212" s="46" t="s">
        <v>110</v>
      </c>
      <c r="E212" s="45" t="s">
        <v>129</v>
      </c>
      <c r="F212" s="44">
        <v>42785</v>
      </c>
      <c r="G212" s="43">
        <v>1595</v>
      </c>
      <c r="I212" s="36"/>
      <c r="J212" s="37"/>
      <c r="K212" s="36"/>
      <c r="L212" s="36"/>
      <c r="M212" s="36"/>
      <c r="N212" s="36"/>
      <c r="O212" s="36"/>
      <c r="P212" s="36"/>
    </row>
    <row r="213" spans="1:16" ht="13.5" x14ac:dyDescent="0.25">
      <c r="A213" s="36"/>
      <c r="B213" s="48" t="s">
        <v>635</v>
      </c>
      <c r="C213" s="47" t="s">
        <v>376</v>
      </c>
      <c r="D213" s="46" t="s">
        <v>110</v>
      </c>
      <c r="E213" s="45" t="s">
        <v>123</v>
      </c>
      <c r="F213" s="44">
        <v>42405</v>
      </c>
      <c r="G213" s="43">
        <v>1442</v>
      </c>
      <c r="I213" s="36"/>
      <c r="J213" s="37"/>
      <c r="K213" s="36"/>
      <c r="L213" s="36"/>
      <c r="M213" s="36"/>
      <c r="N213" s="36"/>
      <c r="O213" s="36"/>
      <c r="P213" s="36"/>
    </row>
    <row r="214" spans="1:16" ht="13.5" x14ac:dyDescent="0.25">
      <c r="A214" s="36"/>
      <c r="B214" s="48" t="s">
        <v>634</v>
      </c>
      <c r="C214" s="47" t="s">
        <v>633</v>
      </c>
      <c r="D214" s="46" t="s">
        <v>120</v>
      </c>
      <c r="E214" s="45" t="s">
        <v>126</v>
      </c>
      <c r="F214" s="44">
        <v>42634</v>
      </c>
      <c r="G214" s="43">
        <v>3195</v>
      </c>
      <c r="I214" s="36"/>
      <c r="J214" s="37"/>
      <c r="K214" s="36"/>
      <c r="L214" s="36"/>
      <c r="M214" s="36"/>
      <c r="N214" s="36"/>
      <c r="O214" s="36"/>
      <c r="P214" s="36"/>
    </row>
    <row r="215" spans="1:16" ht="13.5" x14ac:dyDescent="0.25">
      <c r="A215" s="36"/>
      <c r="B215" s="48" t="s">
        <v>632</v>
      </c>
      <c r="C215" s="47" t="s">
        <v>631</v>
      </c>
      <c r="D215" s="46" t="s">
        <v>110</v>
      </c>
      <c r="E215" s="45" t="s">
        <v>139</v>
      </c>
      <c r="F215" s="44">
        <v>42881</v>
      </c>
      <c r="G215" s="43">
        <v>1379</v>
      </c>
      <c r="I215" s="36"/>
      <c r="J215" s="37"/>
      <c r="K215" s="36"/>
      <c r="L215" s="36"/>
      <c r="M215" s="36"/>
      <c r="N215" s="36"/>
      <c r="O215" s="36"/>
      <c r="P215" s="36"/>
    </row>
    <row r="216" spans="1:16" ht="13.5" x14ac:dyDescent="0.25">
      <c r="A216" s="36"/>
      <c r="B216" s="48" t="s">
        <v>630</v>
      </c>
      <c r="C216" s="47" t="s">
        <v>293</v>
      </c>
      <c r="D216" s="46" t="s">
        <v>120</v>
      </c>
      <c r="E216" s="45" t="s">
        <v>119</v>
      </c>
      <c r="F216" s="44">
        <v>42474</v>
      </c>
      <c r="G216" s="43">
        <v>1378</v>
      </c>
      <c r="I216" s="36"/>
      <c r="J216" s="37"/>
      <c r="K216" s="36"/>
      <c r="L216" s="36"/>
      <c r="M216" s="36"/>
      <c r="N216" s="36"/>
      <c r="O216" s="36"/>
      <c r="P216" s="36"/>
    </row>
    <row r="217" spans="1:16" ht="13.5" x14ac:dyDescent="0.25">
      <c r="A217" s="36"/>
      <c r="B217" s="48" t="s">
        <v>629</v>
      </c>
      <c r="C217" s="47" t="s">
        <v>140</v>
      </c>
      <c r="D217" s="46" t="s">
        <v>120</v>
      </c>
      <c r="E217" s="45" t="s">
        <v>155</v>
      </c>
      <c r="F217" s="44">
        <v>42573</v>
      </c>
      <c r="G217" s="43">
        <v>988</v>
      </c>
      <c r="I217" s="36"/>
      <c r="J217" s="37"/>
      <c r="K217" s="36"/>
      <c r="L217" s="36"/>
      <c r="M217" s="36"/>
      <c r="N217" s="36"/>
      <c r="O217" s="36"/>
      <c r="P217" s="36"/>
    </row>
    <row r="218" spans="1:16" ht="13.5" x14ac:dyDescent="0.25">
      <c r="A218" s="36"/>
      <c r="B218" s="48" t="s">
        <v>628</v>
      </c>
      <c r="C218" s="47" t="s">
        <v>627</v>
      </c>
      <c r="D218" s="46" t="s">
        <v>120</v>
      </c>
      <c r="E218" s="45" t="s">
        <v>129</v>
      </c>
      <c r="F218" s="44">
        <v>43088</v>
      </c>
      <c r="G218" s="43">
        <v>1595</v>
      </c>
      <c r="I218" s="36"/>
      <c r="J218" s="37"/>
      <c r="K218" s="36"/>
      <c r="L218" s="36"/>
      <c r="M218" s="36"/>
      <c r="N218" s="36"/>
      <c r="O218" s="36"/>
      <c r="P218" s="36"/>
    </row>
    <row r="219" spans="1:16" ht="13.5" x14ac:dyDescent="0.25">
      <c r="A219" s="36"/>
      <c r="B219" s="48" t="s">
        <v>626</v>
      </c>
      <c r="C219" s="47" t="s">
        <v>187</v>
      </c>
      <c r="D219" s="46" t="s">
        <v>110</v>
      </c>
      <c r="E219" s="45" t="s">
        <v>116</v>
      </c>
      <c r="F219" s="44">
        <v>42903</v>
      </c>
      <c r="G219" s="43">
        <v>1969</v>
      </c>
      <c r="I219" s="36"/>
      <c r="J219" s="37"/>
      <c r="K219" s="36"/>
      <c r="L219" s="36"/>
      <c r="M219" s="36"/>
      <c r="N219" s="36"/>
      <c r="O219" s="36"/>
      <c r="P219" s="36"/>
    </row>
    <row r="220" spans="1:16" ht="13.5" x14ac:dyDescent="0.25">
      <c r="A220" s="36"/>
      <c r="B220" s="48" t="s">
        <v>625</v>
      </c>
      <c r="C220" s="47" t="s">
        <v>555</v>
      </c>
      <c r="D220" s="46" t="s">
        <v>110</v>
      </c>
      <c r="E220" s="45" t="s">
        <v>139</v>
      </c>
      <c r="F220" s="44">
        <v>42499</v>
      </c>
      <c r="G220" s="43">
        <v>1379</v>
      </c>
      <c r="I220" s="36"/>
      <c r="J220" s="37"/>
      <c r="K220" s="36"/>
      <c r="L220" s="36"/>
      <c r="M220" s="36"/>
      <c r="N220" s="36"/>
      <c r="O220" s="36"/>
      <c r="P220" s="36"/>
    </row>
    <row r="221" spans="1:16" ht="13.5" x14ac:dyDescent="0.25">
      <c r="A221" s="36"/>
      <c r="B221" s="48" t="s">
        <v>624</v>
      </c>
      <c r="C221" s="47" t="s">
        <v>623</v>
      </c>
      <c r="D221" s="46" t="s">
        <v>110</v>
      </c>
      <c r="E221" s="45" t="s">
        <v>123</v>
      </c>
      <c r="F221" s="44">
        <v>42605</v>
      </c>
      <c r="G221" s="43">
        <v>1442</v>
      </c>
      <c r="I221" s="36"/>
      <c r="J221" s="37"/>
      <c r="K221" s="36"/>
      <c r="L221" s="36"/>
      <c r="M221" s="36"/>
      <c r="N221" s="36"/>
      <c r="O221" s="36"/>
      <c r="P221" s="36"/>
    </row>
    <row r="222" spans="1:16" ht="13.5" x14ac:dyDescent="0.25">
      <c r="A222" s="36"/>
      <c r="B222" s="48" t="s">
        <v>622</v>
      </c>
      <c r="C222" s="47" t="s">
        <v>621</v>
      </c>
      <c r="D222" s="46" t="s">
        <v>120</v>
      </c>
      <c r="E222" s="45" t="s">
        <v>299</v>
      </c>
      <c r="F222" s="44">
        <v>42455</v>
      </c>
      <c r="G222" s="43">
        <v>1779</v>
      </c>
      <c r="I222" s="36"/>
      <c r="J222" s="37"/>
      <c r="K222" s="36"/>
      <c r="L222" s="36"/>
      <c r="M222" s="36"/>
      <c r="N222" s="36"/>
      <c r="O222" s="36"/>
      <c r="P222" s="36"/>
    </row>
    <row r="223" spans="1:16" ht="13.5" x14ac:dyDescent="0.25">
      <c r="A223" s="36"/>
      <c r="B223" s="48" t="s">
        <v>620</v>
      </c>
      <c r="C223" s="47" t="s">
        <v>619</v>
      </c>
      <c r="D223" s="46" t="s">
        <v>120</v>
      </c>
      <c r="E223" s="45" t="s">
        <v>142</v>
      </c>
      <c r="F223" s="44">
        <v>42680</v>
      </c>
      <c r="G223" s="43">
        <v>1199</v>
      </c>
      <c r="I223" s="36"/>
      <c r="J223" s="37"/>
      <c r="K223" s="36"/>
      <c r="L223" s="36"/>
      <c r="M223" s="36"/>
      <c r="N223" s="36"/>
      <c r="O223" s="36"/>
      <c r="P223" s="36"/>
    </row>
    <row r="224" spans="1:16" ht="13.5" x14ac:dyDescent="0.25">
      <c r="A224" s="36"/>
      <c r="B224" s="48" t="s">
        <v>618</v>
      </c>
      <c r="C224" s="47" t="s">
        <v>617</v>
      </c>
      <c r="D224" s="46" t="s">
        <v>110</v>
      </c>
      <c r="E224" s="45" t="s">
        <v>123</v>
      </c>
      <c r="F224" s="44">
        <v>42562</v>
      </c>
      <c r="G224" s="43">
        <v>1442</v>
      </c>
      <c r="I224" s="36"/>
      <c r="J224" s="37"/>
      <c r="K224" s="36"/>
      <c r="L224" s="36"/>
      <c r="M224" s="36"/>
      <c r="N224" s="36"/>
      <c r="O224" s="36"/>
      <c r="P224" s="36"/>
    </row>
    <row r="225" spans="1:16" ht="13.5" x14ac:dyDescent="0.25">
      <c r="A225" s="36"/>
      <c r="B225" s="48" t="s">
        <v>616</v>
      </c>
      <c r="C225" s="47" t="s">
        <v>121</v>
      </c>
      <c r="D225" s="46" t="s">
        <v>120</v>
      </c>
      <c r="E225" s="45" t="s">
        <v>199</v>
      </c>
      <c r="F225" s="44">
        <v>42533</v>
      </c>
      <c r="G225" s="43">
        <v>499</v>
      </c>
      <c r="I225" s="36"/>
      <c r="J225" s="37"/>
      <c r="K225" s="36"/>
      <c r="L225" s="36"/>
      <c r="M225" s="36"/>
      <c r="N225" s="36"/>
      <c r="O225" s="36"/>
      <c r="P225" s="36"/>
    </row>
    <row r="226" spans="1:16" ht="13.5" x14ac:dyDescent="0.25">
      <c r="A226" s="36"/>
      <c r="B226" s="48" t="s">
        <v>615</v>
      </c>
      <c r="C226" s="47" t="s">
        <v>117</v>
      </c>
      <c r="D226" s="46" t="s">
        <v>110</v>
      </c>
      <c r="E226" s="45" t="s">
        <v>139</v>
      </c>
      <c r="F226" s="44">
        <v>42988</v>
      </c>
      <c r="G226" s="43">
        <v>1379</v>
      </c>
      <c r="I226" s="36"/>
      <c r="J226" s="37"/>
      <c r="K226" s="36"/>
      <c r="L226" s="36"/>
      <c r="M226" s="36"/>
      <c r="N226" s="36"/>
      <c r="O226" s="36"/>
      <c r="P226" s="36"/>
    </row>
    <row r="227" spans="1:16" ht="13.5" x14ac:dyDescent="0.25">
      <c r="A227" s="36"/>
      <c r="B227" s="48" t="s">
        <v>614</v>
      </c>
      <c r="C227" s="47" t="s">
        <v>384</v>
      </c>
      <c r="D227" s="46" t="s">
        <v>120</v>
      </c>
      <c r="E227" s="45" t="s">
        <v>134</v>
      </c>
      <c r="F227" s="44">
        <v>42557</v>
      </c>
      <c r="G227" s="43">
        <v>1423</v>
      </c>
      <c r="I227" s="36"/>
      <c r="J227" s="37"/>
      <c r="K227" s="36"/>
      <c r="L227" s="36"/>
      <c r="M227" s="36"/>
      <c r="N227" s="36"/>
      <c r="O227" s="36"/>
      <c r="P227" s="36"/>
    </row>
    <row r="228" spans="1:16" ht="13.5" x14ac:dyDescent="0.25">
      <c r="A228" s="36"/>
      <c r="B228" s="48" t="s">
        <v>613</v>
      </c>
      <c r="C228" s="47" t="s">
        <v>516</v>
      </c>
      <c r="D228" s="46" t="s">
        <v>110</v>
      </c>
      <c r="E228" s="45" t="s">
        <v>160</v>
      </c>
      <c r="F228" s="44">
        <v>42480</v>
      </c>
      <c r="G228" s="43">
        <v>814</v>
      </c>
      <c r="I228" s="36"/>
      <c r="J228" s="37"/>
      <c r="K228" s="36"/>
      <c r="L228" s="36"/>
      <c r="M228" s="36"/>
      <c r="N228" s="36"/>
      <c r="O228" s="36"/>
      <c r="P228" s="36"/>
    </row>
    <row r="229" spans="1:16" ht="13.5" x14ac:dyDescent="0.25">
      <c r="A229" s="36"/>
      <c r="B229" s="48" t="s">
        <v>612</v>
      </c>
      <c r="C229" s="47" t="s">
        <v>278</v>
      </c>
      <c r="D229" s="46" t="s">
        <v>120</v>
      </c>
      <c r="E229" s="45" t="s">
        <v>152</v>
      </c>
      <c r="F229" s="44">
        <v>42930</v>
      </c>
      <c r="G229" s="43">
        <v>1245</v>
      </c>
      <c r="I229" s="36"/>
      <c r="J229" s="37"/>
      <c r="K229" s="36"/>
      <c r="L229" s="36"/>
      <c r="M229" s="36"/>
      <c r="N229" s="36"/>
      <c r="O229" s="36"/>
      <c r="P229" s="36"/>
    </row>
    <row r="230" spans="1:16" ht="13.5" x14ac:dyDescent="0.25">
      <c r="A230" s="36"/>
      <c r="B230" s="48" t="s">
        <v>610</v>
      </c>
      <c r="C230" s="47" t="s">
        <v>609</v>
      </c>
      <c r="D230" s="46" t="s">
        <v>110</v>
      </c>
      <c r="E230" s="45" t="s">
        <v>155</v>
      </c>
      <c r="F230" s="44">
        <v>42624</v>
      </c>
      <c r="G230" s="43">
        <v>988</v>
      </c>
      <c r="I230" s="36"/>
      <c r="J230" s="37"/>
      <c r="K230" s="36"/>
      <c r="L230" s="36"/>
      <c r="M230" s="36"/>
      <c r="N230" s="36"/>
      <c r="O230" s="36"/>
      <c r="P230" s="36"/>
    </row>
    <row r="231" spans="1:16" ht="13.5" x14ac:dyDescent="0.25">
      <c r="A231" s="36"/>
      <c r="B231" s="48" t="s">
        <v>608</v>
      </c>
      <c r="C231" s="47" t="s">
        <v>607</v>
      </c>
      <c r="D231" s="46" t="s">
        <v>110</v>
      </c>
      <c r="E231" s="45" t="s">
        <v>119</v>
      </c>
      <c r="F231" s="44">
        <v>42808</v>
      </c>
      <c r="G231" s="43">
        <v>1378</v>
      </c>
      <c r="I231" s="36"/>
      <c r="J231" s="37"/>
      <c r="K231" s="36"/>
      <c r="L231" s="36"/>
      <c r="M231" s="36"/>
      <c r="N231" s="36"/>
      <c r="O231" s="36"/>
      <c r="P231" s="36"/>
    </row>
    <row r="232" spans="1:16" ht="13.5" x14ac:dyDescent="0.25">
      <c r="A232" s="36"/>
      <c r="B232" s="48" t="s">
        <v>606</v>
      </c>
      <c r="C232" s="47" t="s">
        <v>564</v>
      </c>
      <c r="D232" s="46" t="s">
        <v>120</v>
      </c>
      <c r="E232" s="45" t="s">
        <v>134</v>
      </c>
      <c r="F232" s="44">
        <v>42984</v>
      </c>
      <c r="G232" s="43">
        <v>1423</v>
      </c>
      <c r="I232" s="36"/>
      <c r="J232" s="37"/>
      <c r="K232" s="36"/>
      <c r="L232" s="36"/>
      <c r="M232" s="36"/>
      <c r="N232" s="36"/>
      <c r="O232" s="36"/>
      <c r="P232" s="36"/>
    </row>
    <row r="233" spans="1:16" ht="13.5" x14ac:dyDescent="0.25">
      <c r="A233" s="36"/>
      <c r="B233" s="48" t="s">
        <v>605</v>
      </c>
      <c r="C233" s="47" t="s">
        <v>604</v>
      </c>
      <c r="D233" s="46" t="s">
        <v>120</v>
      </c>
      <c r="E233" s="45" t="s">
        <v>199</v>
      </c>
      <c r="F233" s="44">
        <v>42866</v>
      </c>
      <c r="G233" s="43">
        <v>499</v>
      </c>
      <c r="I233" s="36"/>
      <c r="J233" s="37"/>
      <c r="K233" s="36"/>
      <c r="L233" s="36"/>
      <c r="M233" s="36"/>
      <c r="N233" s="36"/>
      <c r="O233" s="36"/>
      <c r="P233" s="36"/>
    </row>
    <row r="234" spans="1:16" ht="13.5" x14ac:dyDescent="0.25">
      <c r="A234" s="36"/>
      <c r="B234" s="48" t="s">
        <v>603</v>
      </c>
      <c r="C234" s="47" t="s">
        <v>602</v>
      </c>
      <c r="D234" s="46" t="s">
        <v>110</v>
      </c>
      <c r="E234" s="45" t="s">
        <v>145</v>
      </c>
      <c r="F234" s="44">
        <v>42732</v>
      </c>
      <c r="G234" s="43">
        <v>3295</v>
      </c>
      <c r="I234" s="36"/>
      <c r="J234" s="37"/>
      <c r="K234" s="36"/>
      <c r="L234" s="36"/>
      <c r="M234" s="36"/>
      <c r="N234" s="36"/>
      <c r="O234" s="36"/>
      <c r="P234" s="36"/>
    </row>
    <row r="235" spans="1:16" ht="13.5" x14ac:dyDescent="0.25">
      <c r="A235" s="36"/>
      <c r="B235" s="48" t="s">
        <v>601</v>
      </c>
      <c r="C235" s="47" t="s">
        <v>369</v>
      </c>
      <c r="D235" s="46" t="s">
        <v>120</v>
      </c>
      <c r="E235" s="45" t="s">
        <v>109</v>
      </c>
      <c r="F235" s="44">
        <v>42499</v>
      </c>
      <c r="G235" s="43">
        <v>2495</v>
      </c>
      <c r="I235" s="36"/>
      <c r="J235" s="37"/>
      <c r="K235" s="36"/>
      <c r="L235" s="36"/>
      <c r="M235" s="36"/>
      <c r="N235" s="36"/>
      <c r="O235" s="36"/>
      <c r="P235" s="36"/>
    </row>
    <row r="236" spans="1:16" ht="13.5" x14ac:dyDescent="0.25">
      <c r="A236" s="36"/>
      <c r="B236" s="48" t="s">
        <v>600</v>
      </c>
      <c r="C236" s="47" t="s">
        <v>599</v>
      </c>
      <c r="D236" s="46" t="s">
        <v>110</v>
      </c>
      <c r="E236" s="45" t="s">
        <v>299</v>
      </c>
      <c r="F236" s="44">
        <v>42728</v>
      </c>
      <c r="G236" s="43">
        <v>1779</v>
      </c>
      <c r="I236" s="36"/>
      <c r="J236" s="37"/>
      <c r="K236" s="36"/>
      <c r="L236" s="36"/>
      <c r="M236" s="36"/>
      <c r="N236" s="36"/>
      <c r="O236" s="36"/>
      <c r="P236" s="36"/>
    </row>
    <row r="237" spans="1:16" ht="13.5" x14ac:dyDescent="0.25">
      <c r="A237" s="36"/>
      <c r="B237" s="48" t="s">
        <v>598</v>
      </c>
      <c r="C237" s="47" t="s">
        <v>597</v>
      </c>
      <c r="D237" s="46" t="s">
        <v>110</v>
      </c>
      <c r="E237" s="45" t="s">
        <v>152</v>
      </c>
      <c r="F237" s="44">
        <v>42439</v>
      </c>
      <c r="G237" s="43">
        <v>1245</v>
      </c>
      <c r="I237" s="36"/>
      <c r="J237" s="37"/>
      <c r="K237" s="36"/>
      <c r="L237" s="36"/>
      <c r="M237" s="36"/>
      <c r="N237" s="36"/>
      <c r="O237" s="36"/>
      <c r="P237" s="36"/>
    </row>
    <row r="238" spans="1:16" ht="13.5" x14ac:dyDescent="0.25">
      <c r="A238" s="36"/>
      <c r="B238" s="48" t="s">
        <v>596</v>
      </c>
      <c r="C238" s="47" t="s">
        <v>270</v>
      </c>
      <c r="D238" s="46" t="s">
        <v>110</v>
      </c>
      <c r="E238" s="45" t="s">
        <v>199</v>
      </c>
      <c r="F238" s="44">
        <v>42630</v>
      </c>
      <c r="G238" s="43">
        <v>499</v>
      </c>
      <c r="I238" s="36"/>
      <c r="J238" s="37"/>
      <c r="K238" s="36"/>
      <c r="L238" s="36"/>
      <c r="M238" s="36"/>
      <c r="N238" s="36"/>
      <c r="O238" s="36"/>
      <c r="P238" s="36"/>
    </row>
    <row r="239" spans="1:16" ht="13.5" x14ac:dyDescent="0.25">
      <c r="A239" s="36"/>
      <c r="B239" s="48" t="s">
        <v>595</v>
      </c>
      <c r="C239" s="47" t="s">
        <v>594</v>
      </c>
      <c r="D239" s="46" t="s">
        <v>120</v>
      </c>
      <c r="E239" s="45" t="s">
        <v>184</v>
      </c>
      <c r="F239" s="44">
        <v>42677</v>
      </c>
      <c r="G239" s="43">
        <v>859</v>
      </c>
      <c r="I239" s="36"/>
      <c r="J239" s="37"/>
      <c r="K239" s="36"/>
      <c r="L239" s="36"/>
      <c r="M239" s="36"/>
      <c r="N239" s="36"/>
      <c r="O239" s="36"/>
      <c r="P239" s="36"/>
    </row>
    <row r="240" spans="1:16" ht="13.5" x14ac:dyDescent="0.25">
      <c r="A240" s="36"/>
      <c r="B240" s="48" t="s">
        <v>593</v>
      </c>
      <c r="C240" s="47" t="s">
        <v>127</v>
      </c>
      <c r="D240" s="46" t="s">
        <v>110</v>
      </c>
      <c r="E240" s="45" t="s">
        <v>299</v>
      </c>
      <c r="F240" s="44">
        <v>43081</v>
      </c>
      <c r="G240" s="43">
        <v>1779</v>
      </c>
      <c r="I240" s="36"/>
      <c r="J240" s="37"/>
      <c r="K240" s="36"/>
      <c r="L240" s="36"/>
      <c r="M240" s="36"/>
      <c r="N240" s="36"/>
      <c r="O240" s="36"/>
      <c r="P240" s="36"/>
    </row>
    <row r="241" spans="1:16" ht="13.5" x14ac:dyDescent="0.25">
      <c r="A241" s="36"/>
      <c r="B241" s="48" t="s">
        <v>592</v>
      </c>
      <c r="C241" s="47" t="s">
        <v>591</v>
      </c>
      <c r="D241" s="46" t="s">
        <v>110</v>
      </c>
      <c r="E241" s="45" t="s">
        <v>184</v>
      </c>
      <c r="F241" s="44">
        <v>43034</v>
      </c>
      <c r="G241" s="43">
        <v>859</v>
      </c>
      <c r="I241" s="36"/>
      <c r="J241" s="37"/>
      <c r="K241" s="36"/>
      <c r="L241" s="36"/>
      <c r="M241" s="36"/>
      <c r="N241" s="36"/>
      <c r="O241" s="36"/>
      <c r="P241" s="36"/>
    </row>
    <row r="242" spans="1:16" ht="13.5" x14ac:dyDescent="0.25">
      <c r="A242" s="36"/>
      <c r="B242" s="48" t="s">
        <v>590</v>
      </c>
      <c r="C242" s="47" t="s">
        <v>117</v>
      </c>
      <c r="D242" s="46" t="s">
        <v>110</v>
      </c>
      <c r="E242" s="45" t="s">
        <v>134</v>
      </c>
      <c r="F242" s="44">
        <v>42812</v>
      </c>
      <c r="G242" s="43">
        <v>1423</v>
      </c>
      <c r="I242" s="36"/>
      <c r="J242" s="37"/>
      <c r="K242" s="36"/>
      <c r="L242" s="36"/>
      <c r="M242" s="36"/>
      <c r="N242" s="36"/>
      <c r="O242" s="36"/>
      <c r="P242" s="36"/>
    </row>
    <row r="243" spans="1:16" ht="13.5" x14ac:dyDescent="0.25">
      <c r="A243" s="36"/>
      <c r="B243" s="48" t="s">
        <v>589</v>
      </c>
      <c r="C243" s="47" t="s">
        <v>504</v>
      </c>
      <c r="D243" s="46" t="s">
        <v>120</v>
      </c>
      <c r="E243" s="45" t="s">
        <v>119</v>
      </c>
      <c r="F243" s="44">
        <v>42371</v>
      </c>
      <c r="G243" s="43">
        <v>1378</v>
      </c>
      <c r="I243" s="36"/>
      <c r="J243" s="37"/>
      <c r="K243" s="36"/>
      <c r="L243" s="36"/>
      <c r="M243" s="36"/>
      <c r="N243" s="36"/>
      <c r="O243" s="36"/>
      <c r="P243" s="36"/>
    </row>
    <row r="244" spans="1:16" ht="13.5" x14ac:dyDescent="0.25">
      <c r="A244" s="36"/>
      <c r="B244" s="48" t="s">
        <v>588</v>
      </c>
      <c r="C244" s="47" t="s">
        <v>454</v>
      </c>
      <c r="D244" s="46" t="s">
        <v>120</v>
      </c>
      <c r="E244" s="45" t="s">
        <v>160</v>
      </c>
      <c r="F244" s="44">
        <v>43071</v>
      </c>
      <c r="G244" s="43">
        <v>814</v>
      </c>
      <c r="I244" s="36"/>
      <c r="J244" s="37"/>
      <c r="K244" s="36"/>
      <c r="L244" s="36"/>
      <c r="M244" s="36"/>
      <c r="N244" s="36"/>
      <c r="O244" s="36"/>
      <c r="P244" s="36"/>
    </row>
    <row r="245" spans="1:16" ht="13.5" x14ac:dyDescent="0.25">
      <c r="A245" s="36"/>
      <c r="B245" s="48" t="s">
        <v>587</v>
      </c>
      <c r="C245" s="47" t="s">
        <v>586</v>
      </c>
      <c r="D245" s="46" t="s">
        <v>120</v>
      </c>
      <c r="E245" s="45" t="s">
        <v>134</v>
      </c>
      <c r="F245" s="44">
        <v>42854</v>
      </c>
      <c r="G245" s="43">
        <v>1423</v>
      </c>
      <c r="I245" s="36"/>
      <c r="J245" s="37"/>
      <c r="K245" s="36"/>
      <c r="L245" s="36"/>
      <c r="M245" s="36"/>
      <c r="N245" s="36"/>
      <c r="O245" s="36"/>
      <c r="P245" s="36"/>
    </row>
    <row r="246" spans="1:16" ht="13.5" x14ac:dyDescent="0.25">
      <c r="A246" s="36"/>
      <c r="B246" s="48" t="s">
        <v>585</v>
      </c>
      <c r="C246" s="47" t="s">
        <v>228</v>
      </c>
      <c r="D246" s="46" t="s">
        <v>110</v>
      </c>
      <c r="E246" s="45" t="s">
        <v>126</v>
      </c>
      <c r="F246" s="44">
        <v>42477</v>
      </c>
      <c r="G246" s="43">
        <v>3195</v>
      </c>
      <c r="I246" s="36"/>
      <c r="J246" s="37"/>
      <c r="K246" s="36"/>
      <c r="L246" s="36"/>
      <c r="M246" s="36"/>
      <c r="N246" s="36"/>
      <c r="O246" s="36"/>
      <c r="P246" s="36"/>
    </row>
    <row r="247" spans="1:16" ht="13.5" x14ac:dyDescent="0.25">
      <c r="A247" s="36"/>
      <c r="B247" s="48" t="s">
        <v>584</v>
      </c>
      <c r="C247" s="47" t="s">
        <v>583</v>
      </c>
      <c r="D247" s="46" t="s">
        <v>110</v>
      </c>
      <c r="E247" s="45" t="s">
        <v>123</v>
      </c>
      <c r="F247" s="44">
        <v>42583</v>
      </c>
      <c r="G247" s="43">
        <v>1442</v>
      </c>
      <c r="I247" s="36"/>
      <c r="J247" s="37"/>
      <c r="K247" s="36"/>
      <c r="L247" s="36"/>
      <c r="M247" s="36"/>
      <c r="N247" s="36"/>
      <c r="O247" s="36"/>
      <c r="P247" s="36"/>
    </row>
    <row r="248" spans="1:16" ht="13.5" x14ac:dyDescent="0.25">
      <c r="A248" s="36"/>
      <c r="B248" s="48" t="s">
        <v>582</v>
      </c>
      <c r="C248" s="47" t="s">
        <v>581</v>
      </c>
      <c r="D248" s="46" t="s">
        <v>110</v>
      </c>
      <c r="E248" s="45" t="s">
        <v>126</v>
      </c>
      <c r="F248" s="44">
        <v>42975</v>
      </c>
      <c r="G248" s="43">
        <v>3195</v>
      </c>
      <c r="I248" s="36"/>
      <c r="J248" s="37"/>
      <c r="K248" s="36"/>
      <c r="L248" s="36"/>
      <c r="M248" s="36"/>
      <c r="N248" s="36"/>
      <c r="O248" s="36"/>
      <c r="P248" s="36"/>
    </row>
    <row r="249" spans="1:16" ht="13.5" x14ac:dyDescent="0.25">
      <c r="A249" s="36"/>
      <c r="B249" s="48" t="s">
        <v>580</v>
      </c>
      <c r="C249" s="47" t="s">
        <v>579</v>
      </c>
      <c r="D249" s="46" t="s">
        <v>120</v>
      </c>
      <c r="E249" s="45" t="s">
        <v>109</v>
      </c>
      <c r="F249" s="44">
        <v>42906</v>
      </c>
      <c r="G249" s="43">
        <v>2495</v>
      </c>
      <c r="I249" s="36"/>
      <c r="J249" s="37"/>
      <c r="K249" s="36"/>
      <c r="L249" s="36"/>
      <c r="M249" s="36"/>
      <c r="N249" s="36"/>
      <c r="O249" s="36"/>
      <c r="P249" s="36"/>
    </row>
    <row r="250" spans="1:16" ht="13.5" x14ac:dyDescent="0.25">
      <c r="A250" s="36"/>
      <c r="B250" s="48" t="s">
        <v>578</v>
      </c>
      <c r="C250" s="47" t="s">
        <v>577</v>
      </c>
      <c r="D250" s="46" t="s">
        <v>110</v>
      </c>
      <c r="E250" s="45" t="s">
        <v>160</v>
      </c>
      <c r="F250" s="44">
        <v>42938</v>
      </c>
      <c r="G250" s="43">
        <v>814</v>
      </c>
      <c r="I250" s="36"/>
      <c r="J250" s="37"/>
      <c r="K250" s="36"/>
      <c r="L250" s="36"/>
      <c r="M250" s="36"/>
      <c r="N250" s="36"/>
      <c r="O250" s="36"/>
      <c r="P250" s="36"/>
    </row>
    <row r="251" spans="1:16" ht="13.5" x14ac:dyDescent="0.25">
      <c r="A251" s="36"/>
      <c r="B251" s="48" t="s">
        <v>576</v>
      </c>
      <c r="C251" s="47" t="s">
        <v>297</v>
      </c>
      <c r="D251" s="46" t="s">
        <v>110</v>
      </c>
      <c r="E251" s="45" t="s">
        <v>126</v>
      </c>
      <c r="F251" s="44">
        <v>42549</v>
      </c>
      <c r="G251" s="43">
        <v>3195</v>
      </c>
      <c r="I251" s="36"/>
      <c r="J251" s="37"/>
      <c r="K251" s="36"/>
      <c r="L251" s="36"/>
      <c r="M251" s="36"/>
      <c r="N251" s="36"/>
      <c r="O251" s="36"/>
      <c r="P251" s="36"/>
    </row>
    <row r="252" spans="1:16" ht="13.5" x14ac:dyDescent="0.25">
      <c r="A252" s="36"/>
      <c r="B252" s="48" t="s">
        <v>575</v>
      </c>
      <c r="C252" s="47" t="s">
        <v>391</v>
      </c>
      <c r="D252" s="46" t="s">
        <v>110</v>
      </c>
      <c r="E252" s="45" t="s">
        <v>134</v>
      </c>
      <c r="F252" s="44">
        <v>43048</v>
      </c>
      <c r="G252" s="43">
        <v>1423</v>
      </c>
      <c r="I252" s="36"/>
      <c r="J252" s="37"/>
      <c r="K252" s="36"/>
      <c r="L252" s="36"/>
      <c r="M252" s="36"/>
      <c r="N252" s="36"/>
      <c r="O252" s="36"/>
      <c r="P252" s="36"/>
    </row>
    <row r="253" spans="1:16" ht="13.5" x14ac:dyDescent="0.25">
      <c r="A253" s="36"/>
      <c r="B253" s="48" t="s">
        <v>574</v>
      </c>
      <c r="C253" s="47" t="s">
        <v>533</v>
      </c>
      <c r="D253" s="46" t="s">
        <v>120</v>
      </c>
      <c r="E253" s="45" t="s">
        <v>152</v>
      </c>
      <c r="F253" s="44">
        <v>42407</v>
      </c>
      <c r="G253" s="43">
        <v>1245</v>
      </c>
      <c r="I253" s="36"/>
      <c r="J253" s="37"/>
      <c r="K253" s="36"/>
      <c r="L253" s="36"/>
      <c r="M253" s="36"/>
      <c r="N253" s="36"/>
      <c r="O253" s="36"/>
      <c r="P253" s="36"/>
    </row>
    <row r="254" spans="1:16" ht="13.5" x14ac:dyDescent="0.25">
      <c r="A254" s="36"/>
      <c r="B254" s="48" t="s">
        <v>573</v>
      </c>
      <c r="C254" s="47" t="s">
        <v>572</v>
      </c>
      <c r="D254" s="46" t="s">
        <v>120</v>
      </c>
      <c r="E254" s="45" t="s">
        <v>126</v>
      </c>
      <c r="F254" s="44">
        <v>42512</v>
      </c>
      <c r="G254" s="43">
        <v>3195</v>
      </c>
      <c r="I254" s="36"/>
      <c r="J254" s="37"/>
      <c r="K254" s="36"/>
      <c r="L254" s="36"/>
      <c r="M254" s="36"/>
      <c r="N254" s="36"/>
      <c r="O254" s="36"/>
      <c r="P254" s="36"/>
    </row>
    <row r="255" spans="1:16" ht="13.5" x14ac:dyDescent="0.25">
      <c r="A255" s="36"/>
      <c r="B255" s="48" t="s">
        <v>571</v>
      </c>
      <c r="C255" s="47" t="s">
        <v>570</v>
      </c>
      <c r="D255" s="46" t="s">
        <v>110</v>
      </c>
      <c r="E255" s="45" t="s">
        <v>116</v>
      </c>
      <c r="F255" s="44">
        <v>42760</v>
      </c>
      <c r="G255" s="43">
        <v>1969</v>
      </c>
      <c r="I255" s="36"/>
      <c r="J255" s="37"/>
      <c r="K255" s="36"/>
      <c r="L255" s="36"/>
      <c r="M255" s="36"/>
      <c r="N255" s="36"/>
      <c r="O255" s="36"/>
      <c r="P255" s="36"/>
    </row>
    <row r="256" spans="1:16" ht="13.5" x14ac:dyDescent="0.25">
      <c r="A256" s="36"/>
      <c r="B256" s="48" t="s">
        <v>569</v>
      </c>
      <c r="C256" s="47" t="s">
        <v>568</v>
      </c>
      <c r="D256" s="46" t="s">
        <v>120</v>
      </c>
      <c r="E256" s="45" t="s">
        <v>155</v>
      </c>
      <c r="F256" s="44">
        <v>42843</v>
      </c>
      <c r="G256" s="43">
        <v>988</v>
      </c>
      <c r="I256" s="36"/>
      <c r="J256" s="37"/>
      <c r="K256" s="36"/>
      <c r="L256" s="36"/>
      <c r="M256" s="36"/>
      <c r="N256" s="36"/>
      <c r="O256" s="36"/>
      <c r="P256" s="36"/>
    </row>
    <row r="257" spans="1:16" ht="13.5" x14ac:dyDescent="0.25">
      <c r="A257" s="36"/>
      <c r="B257" s="48" t="s">
        <v>567</v>
      </c>
      <c r="C257" s="47" t="s">
        <v>566</v>
      </c>
      <c r="D257" s="46" t="s">
        <v>120</v>
      </c>
      <c r="E257" s="45" t="s">
        <v>139</v>
      </c>
      <c r="F257" s="44">
        <v>42471</v>
      </c>
      <c r="G257" s="43">
        <v>1379</v>
      </c>
      <c r="I257" s="36"/>
      <c r="J257" s="37"/>
      <c r="K257" s="36"/>
      <c r="L257" s="36"/>
      <c r="M257" s="36"/>
      <c r="N257" s="36"/>
      <c r="O257" s="36"/>
      <c r="P257" s="36"/>
    </row>
    <row r="258" spans="1:16" ht="13.5" x14ac:dyDescent="0.25">
      <c r="A258" s="36"/>
      <c r="B258" s="48" t="s">
        <v>565</v>
      </c>
      <c r="C258" s="47" t="s">
        <v>564</v>
      </c>
      <c r="D258" s="46" t="s">
        <v>120</v>
      </c>
      <c r="E258" s="45" t="s">
        <v>299</v>
      </c>
      <c r="F258" s="44">
        <v>42478</v>
      </c>
      <c r="G258" s="43">
        <v>1779</v>
      </c>
      <c r="I258" s="36"/>
      <c r="J258" s="37"/>
      <c r="K258" s="36"/>
      <c r="L258" s="36"/>
      <c r="M258" s="36"/>
      <c r="N258" s="36"/>
      <c r="O258" s="36"/>
      <c r="P258" s="36"/>
    </row>
    <row r="259" spans="1:16" ht="13.5" x14ac:dyDescent="0.25">
      <c r="A259" s="36"/>
      <c r="B259" s="48" t="s">
        <v>563</v>
      </c>
      <c r="C259" s="47" t="s">
        <v>562</v>
      </c>
      <c r="D259" s="46" t="s">
        <v>110</v>
      </c>
      <c r="E259" s="45" t="s">
        <v>155</v>
      </c>
      <c r="F259" s="44">
        <v>42863</v>
      </c>
      <c r="G259" s="43">
        <v>988</v>
      </c>
      <c r="I259" s="36"/>
      <c r="J259" s="37"/>
      <c r="K259" s="36"/>
      <c r="L259" s="36"/>
      <c r="M259" s="36"/>
      <c r="N259" s="36"/>
      <c r="O259" s="36"/>
      <c r="P259" s="36"/>
    </row>
    <row r="260" spans="1:16" ht="13.5" x14ac:dyDescent="0.25">
      <c r="A260" s="36"/>
      <c r="B260" s="48" t="s">
        <v>561</v>
      </c>
      <c r="C260" s="47" t="s">
        <v>518</v>
      </c>
      <c r="D260" s="46" t="s">
        <v>110</v>
      </c>
      <c r="E260" s="45" t="s">
        <v>142</v>
      </c>
      <c r="F260" s="44">
        <v>42629</v>
      </c>
      <c r="G260" s="43">
        <v>1199</v>
      </c>
      <c r="I260" s="36"/>
      <c r="J260" s="37"/>
      <c r="K260" s="36"/>
      <c r="L260" s="36"/>
      <c r="M260" s="36"/>
      <c r="N260" s="36"/>
      <c r="O260" s="36"/>
      <c r="P260" s="36"/>
    </row>
    <row r="261" spans="1:16" ht="13.5" x14ac:dyDescent="0.25">
      <c r="A261" s="36"/>
      <c r="B261" s="48" t="s">
        <v>560</v>
      </c>
      <c r="C261" s="47" t="s">
        <v>559</v>
      </c>
      <c r="D261" s="46" t="s">
        <v>120</v>
      </c>
      <c r="E261" s="45" t="s">
        <v>116</v>
      </c>
      <c r="F261" s="44">
        <v>42899</v>
      </c>
      <c r="G261" s="43">
        <v>1969</v>
      </c>
      <c r="I261" s="36"/>
      <c r="J261" s="37"/>
      <c r="K261" s="36"/>
      <c r="L261" s="36"/>
      <c r="M261" s="36"/>
      <c r="N261" s="36"/>
      <c r="O261" s="36"/>
      <c r="P261" s="36"/>
    </row>
    <row r="262" spans="1:16" ht="13.5" x14ac:dyDescent="0.25">
      <c r="A262" s="36"/>
      <c r="B262" s="48" t="s">
        <v>558</v>
      </c>
      <c r="C262" s="47" t="s">
        <v>418</v>
      </c>
      <c r="D262" s="46" t="s">
        <v>110</v>
      </c>
      <c r="E262" s="45" t="s">
        <v>145</v>
      </c>
      <c r="F262" s="44">
        <v>43097</v>
      </c>
      <c r="G262" s="43">
        <v>3295</v>
      </c>
      <c r="I262" s="36"/>
      <c r="J262" s="37"/>
      <c r="K262" s="36"/>
      <c r="L262" s="36"/>
      <c r="M262" s="36"/>
      <c r="N262" s="36"/>
      <c r="O262" s="36"/>
      <c r="P262" s="36"/>
    </row>
    <row r="263" spans="1:16" ht="13.5" x14ac:dyDescent="0.25">
      <c r="A263" s="36"/>
      <c r="B263" s="48" t="s">
        <v>557</v>
      </c>
      <c r="C263" s="47" t="s">
        <v>193</v>
      </c>
      <c r="D263" s="46" t="s">
        <v>110</v>
      </c>
      <c r="E263" s="45" t="s">
        <v>160</v>
      </c>
      <c r="F263" s="44">
        <v>42851</v>
      </c>
      <c r="G263" s="43">
        <v>814</v>
      </c>
      <c r="I263" s="36"/>
      <c r="J263" s="37"/>
      <c r="K263" s="36"/>
      <c r="L263" s="36"/>
      <c r="M263" s="36"/>
      <c r="N263" s="36"/>
      <c r="O263" s="36"/>
      <c r="P263" s="36"/>
    </row>
    <row r="264" spans="1:16" ht="13.5" x14ac:dyDescent="0.25">
      <c r="A264" s="36"/>
      <c r="B264" s="48" t="s">
        <v>556</v>
      </c>
      <c r="C264" s="47" t="s">
        <v>555</v>
      </c>
      <c r="D264" s="46" t="s">
        <v>110</v>
      </c>
      <c r="E264" s="45" t="s">
        <v>109</v>
      </c>
      <c r="F264" s="44">
        <v>42413</v>
      </c>
      <c r="G264" s="43">
        <v>2495</v>
      </c>
      <c r="I264" s="36"/>
      <c r="J264" s="37"/>
      <c r="K264" s="36"/>
      <c r="L264" s="36"/>
      <c r="M264" s="36"/>
      <c r="N264" s="36"/>
      <c r="O264" s="36"/>
      <c r="P264" s="36"/>
    </row>
    <row r="265" spans="1:16" ht="13.5" x14ac:dyDescent="0.25">
      <c r="A265" s="36"/>
      <c r="B265" s="48" t="s">
        <v>554</v>
      </c>
      <c r="C265" s="47" t="s">
        <v>553</v>
      </c>
      <c r="D265" s="46" t="s">
        <v>110</v>
      </c>
      <c r="E265" s="45" t="s">
        <v>109</v>
      </c>
      <c r="F265" s="44">
        <v>42470</v>
      </c>
      <c r="G265" s="43">
        <v>2495</v>
      </c>
      <c r="I265" s="36"/>
      <c r="J265" s="37"/>
      <c r="K265" s="36"/>
      <c r="L265" s="36"/>
      <c r="M265" s="36"/>
      <c r="N265" s="36"/>
      <c r="O265" s="36"/>
      <c r="P265" s="36"/>
    </row>
    <row r="266" spans="1:16" ht="13.5" x14ac:dyDescent="0.25">
      <c r="A266" s="36"/>
      <c r="B266" s="48" t="s">
        <v>552</v>
      </c>
      <c r="C266" s="47" t="s">
        <v>551</v>
      </c>
      <c r="D266" s="46" t="s">
        <v>110</v>
      </c>
      <c r="E266" s="45" t="s">
        <v>123</v>
      </c>
      <c r="F266" s="44">
        <v>42777</v>
      </c>
      <c r="G266" s="43">
        <v>1442</v>
      </c>
      <c r="I266" s="36"/>
      <c r="J266" s="37"/>
      <c r="K266" s="36"/>
      <c r="L266" s="36"/>
      <c r="M266" s="36"/>
      <c r="N266" s="36"/>
      <c r="O266" s="36"/>
      <c r="P266" s="36"/>
    </row>
    <row r="267" spans="1:16" ht="13.5" x14ac:dyDescent="0.25">
      <c r="A267" s="36"/>
      <c r="B267" s="48" t="s">
        <v>550</v>
      </c>
      <c r="C267" s="47" t="s">
        <v>319</v>
      </c>
      <c r="D267" s="46" t="s">
        <v>110</v>
      </c>
      <c r="E267" s="45" t="s">
        <v>116</v>
      </c>
      <c r="F267" s="44">
        <v>42883</v>
      </c>
      <c r="G267" s="43">
        <v>1969</v>
      </c>
      <c r="I267" s="36"/>
      <c r="J267" s="37"/>
      <c r="K267" s="36"/>
      <c r="L267" s="36"/>
      <c r="M267" s="36"/>
      <c r="N267" s="36"/>
      <c r="O267" s="36"/>
      <c r="P267" s="36"/>
    </row>
    <row r="268" spans="1:16" ht="13.5" x14ac:dyDescent="0.25">
      <c r="A268" s="36"/>
      <c r="B268" s="48" t="s">
        <v>549</v>
      </c>
      <c r="C268" s="47" t="s">
        <v>548</v>
      </c>
      <c r="D268" s="46" t="s">
        <v>120</v>
      </c>
      <c r="E268" s="45" t="s">
        <v>113</v>
      </c>
      <c r="F268" s="44">
        <v>42962</v>
      </c>
      <c r="G268" s="43">
        <v>1299</v>
      </c>
      <c r="I268" s="36"/>
      <c r="J268" s="37"/>
      <c r="K268" s="36"/>
      <c r="L268" s="36"/>
      <c r="M268" s="36"/>
      <c r="N268" s="36"/>
      <c r="O268" s="36"/>
      <c r="P268" s="36"/>
    </row>
    <row r="269" spans="1:16" ht="13.5" x14ac:dyDescent="0.25">
      <c r="A269" s="36"/>
      <c r="B269" s="48" t="s">
        <v>547</v>
      </c>
      <c r="C269" s="47" t="s">
        <v>191</v>
      </c>
      <c r="D269" s="46" t="s">
        <v>120</v>
      </c>
      <c r="E269" s="45" t="s">
        <v>160</v>
      </c>
      <c r="F269" s="44">
        <v>42953</v>
      </c>
      <c r="G269" s="43">
        <v>814</v>
      </c>
      <c r="I269" s="36"/>
      <c r="J269" s="37"/>
      <c r="K269" s="36"/>
      <c r="L269" s="36"/>
      <c r="M269" s="36"/>
      <c r="N269" s="36"/>
      <c r="O269" s="36"/>
      <c r="P269" s="36"/>
    </row>
    <row r="270" spans="1:16" ht="13.5" x14ac:dyDescent="0.25">
      <c r="A270" s="36"/>
      <c r="B270" s="48" t="s">
        <v>546</v>
      </c>
      <c r="C270" s="47" t="s">
        <v>114</v>
      </c>
      <c r="D270" s="46" t="s">
        <v>110</v>
      </c>
      <c r="E270" s="45" t="s">
        <v>145</v>
      </c>
      <c r="F270" s="44">
        <v>42715</v>
      </c>
      <c r="G270" s="43">
        <v>3295</v>
      </c>
      <c r="I270" s="36"/>
      <c r="J270" s="37"/>
      <c r="K270" s="36"/>
      <c r="L270" s="36"/>
      <c r="M270" s="36"/>
      <c r="N270" s="36"/>
      <c r="O270" s="36"/>
      <c r="P270" s="36"/>
    </row>
    <row r="271" spans="1:16" ht="13.5" x14ac:dyDescent="0.25">
      <c r="A271" s="36"/>
      <c r="B271" s="48" t="s">
        <v>545</v>
      </c>
      <c r="C271" s="47" t="s">
        <v>544</v>
      </c>
      <c r="D271" s="46" t="s">
        <v>110</v>
      </c>
      <c r="E271" s="45" t="s">
        <v>109</v>
      </c>
      <c r="F271" s="44">
        <v>42602</v>
      </c>
      <c r="G271" s="43">
        <v>2495</v>
      </c>
      <c r="I271" s="36"/>
      <c r="J271" s="37"/>
      <c r="K271" s="36"/>
      <c r="L271" s="36"/>
      <c r="M271" s="36"/>
      <c r="N271" s="36"/>
      <c r="O271" s="36"/>
      <c r="P271" s="36"/>
    </row>
    <row r="272" spans="1:16" ht="13.5" x14ac:dyDescent="0.25">
      <c r="A272" s="36"/>
      <c r="B272" s="48" t="s">
        <v>543</v>
      </c>
      <c r="C272" s="47" t="s">
        <v>486</v>
      </c>
      <c r="D272" s="46" t="s">
        <v>120</v>
      </c>
      <c r="E272" s="45" t="s">
        <v>116</v>
      </c>
      <c r="F272" s="44">
        <v>43023</v>
      </c>
      <c r="G272" s="43">
        <v>1969</v>
      </c>
      <c r="I272" s="36"/>
      <c r="J272" s="37"/>
      <c r="K272" s="36"/>
      <c r="L272" s="36"/>
      <c r="M272" s="36"/>
      <c r="N272" s="36"/>
      <c r="O272" s="36"/>
      <c r="P272" s="36"/>
    </row>
    <row r="273" spans="1:16" ht="13.5" x14ac:dyDescent="0.25">
      <c r="A273" s="36"/>
      <c r="B273" s="48" t="s">
        <v>542</v>
      </c>
      <c r="C273" s="47" t="s">
        <v>268</v>
      </c>
      <c r="D273" s="46" t="s">
        <v>120</v>
      </c>
      <c r="E273" s="45" t="s">
        <v>139</v>
      </c>
      <c r="F273" s="44">
        <v>42661</v>
      </c>
      <c r="G273" s="43">
        <v>1379</v>
      </c>
      <c r="I273" s="36"/>
      <c r="J273" s="37"/>
      <c r="K273" s="36"/>
      <c r="L273" s="36"/>
      <c r="M273" s="36"/>
      <c r="N273" s="36"/>
      <c r="O273" s="36"/>
      <c r="P273" s="36"/>
    </row>
    <row r="274" spans="1:16" ht="13.5" x14ac:dyDescent="0.25">
      <c r="A274" s="36"/>
      <c r="B274" s="48" t="s">
        <v>541</v>
      </c>
      <c r="C274" s="47" t="s">
        <v>540</v>
      </c>
      <c r="D274" s="46" t="s">
        <v>110</v>
      </c>
      <c r="E274" s="45" t="s">
        <v>109</v>
      </c>
      <c r="F274" s="44">
        <v>42930</v>
      </c>
      <c r="G274" s="43">
        <v>2495</v>
      </c>
      <c r="I274" s="36"/>
      <c r="J274" s="37"/>
      <c r="K274" s="36"/>
      <c r="L274" s="36"/>
      <c r="M274" s="36"/>
      <c r="N274" s="36"/>
      <c r="O274" s="36"/>
      <c r="P274" s="36"/>
    </row>
    <row r="275" spans="1:16" ht="13.5" x14ac:dyDescent="0.25">
      <c r="A275" s="36"/>
      <c r="B275" s="48" t="s">
        <v>539</v>
      </c>
      <c r="C275" s="47" t="s">
        <v>538</v>
      </c>
      <c r="D275" s="46" t="s">
        <v>110</v>
      </c>
      <c r="E275" s="45" t="s">
        <v>152</v>
      </c>
      <c r="F275" s="44">
        <v>42562</v>
      </c>
      <c r="G275" s="43">
        <v>1245</v>
      </c>
      <c r="I275" s="36"/>
      <c r="J275" s="37"/>
      <c r="K275" s="36"/>
      <c r="L275" s="36"/>
      <c r="M275" s="36"/>
      <c r="N275" s="36"/>
      <c r="O275" s="36"/>
      <c r="P275" s="36"/>
    </row>
    <row r="276" spans="1:16" ht="13.5" x14ac:dyDescent="0.25">
      <c r="A276" s="36"/>
      <c r="B276" s="48" t="s">
        <v>537</v>
      </c>
      <c r="C276" s="47" t="s">
        <v>121</v>
      </c>
      <c r="D276" s="46" t="s">
        <v>120</v>
      </c>
      <c r="E276" s="45" t="s">
        <v>123</v>
      </c>
      <c r="F276" s="44">
        <v>42798</v>
      </c>
      <c r="G276" s="43">
        <v>1442</v>
      </c>
      <c r="I276" s="36"/>
      <c r="J276" s="37"/>
      <c r="K276" s="36"/>
      <c r="L276" s="36"/>
      <c r="M276" s="36"/>
      <c r="N276" s="36"/>
      <c r="O276" s="36"/>
      <c r="P276" s="36"/>
    </row>
    <row r="277" spans="1:16" ht="13.5" x14ac:dyDescent="0.25">
      <c r="A277" s="36"/>
      <c r="B277" s="48" t="s">
        <v>536</v>
      </c>
      <c r="C277" s="47" t="s">
        <v>488</v>
      </c>
      <c r="D277" s="46" t="s">
        <v>110</v>
      </c>
      <c r="E277" s="45" t="s">
        <v>184</v>
      </c>
      <c r="F277" s="44">
        <v>42676</v>
      </c>
      <c r="G277" s="43">
        <v>859</v>
      </c>
      <c r="I277" s="36"/>
      <c r="J277" s="37"/>
      <c r="K277" s="36"/>
      <c r="L277" s="36"/>
      <c r="M277" s="36"/>
      <c r="N277" s="36"/>
      <c r="O277" s="36"/>
      <c r="P277" s="36"/>
    </row>
    <row r="278" spans="1:16" ht="13.5" x14ac:dyDescent="0.25">
      <c r="A278" s="36"/>
      <c r="B278" s="48" t="s">
        <v>535</v>
      </c>
      <c r="C278" s="47" t="s">
        <v>384</v>
      </c>
      <c r="D278" s="46" t="s">
        <v>120</v>
      </c>
      <c r="E278" s="45" t="s">
        <v>126</v>
      </c>
      <c r="F278" s="44">
        <v>42384</v>
      </c>
      <c r="G278" s="43">
        <v>3195</v>
      </c>
      <c r="I278" s="36"/>
      <c r="J278" s="37"/>
      <c r="K278" s="36"/>
      <c r="L278" s="36"/>
      <c r="M278" s="36"/>
      <c r="N278" s="36"/>
      <c r="O278" s="36"/>
      <c r="P278" s="36"/>
    </row>
    <row r="279" spans="1:16" ht="13.5" x14ac:dyDescent="0.25">
      <c r="A279" s="36"/>
      <c r="B279" s="48" t="s">
        <v>534</v>
      </c>
      <c r="C279" s="47" t="s">
        <v>533</v>
      </c>
      <c r="D279" s="46" t="s">
        <v>120</v>
      </c>
      <c r="E279" s="45" t="s">
        <v>145</v>
      </c>
      <c r="F279" s="44">
        <v>42372</v>
      </c>
      <c r="G279" s="43">
        <v>3295</v>
      </c>
      <c r="I279" s="36"/>
      <c r="J279" s="37"/>
      <c r="K279" s="36"/>
      <c r="L279" s="36"/>
      <c r="M279" s="36"/>
      <c r="N279" s="36"/>
      <c r="O279" s="36"/>
      <c r="P279" s="36"/>
    </row>
    <row r="280" spans="1:16" ht="13.5" x14ac:dyDescent="0.25">
      <c r="A280" s="36"/>
      <c r="B280" s="48" t="s">
        <v>532</v>
      </c>
      <c r="C280" s="47" t="s">
        <v>531</v>
      </c>
      <c r="D280" s="46" t="s">
        <v>110</v>
      </c>
      <c r="E280" s="45" t="s">
        <v>134</v>
      </c>
      <c r="F280" s="44">
        <v>42932</v>
      </c>
      <c r="G280" s="43">
        <v>1423</v>
      </c>
      <c r="I280" s="36"/>
      <c r="J280" s="37"/>
      <c r="K280" s="36"/>
      <c r="L280" s="36"/>
      <c r="M280" s="36"/>
      <c r="N280" s="36"/>
      <c r="O280" s="36"/>
      <c r="P280" s="36"/>
    </row>
    <row r="281" spans="1:16" ht="13.5" x14ac:dyDescent="0.25">
      <c r="A281" s="36"/>
      <c r="B281" s="48" t="s">
        <v>530</v>
      </c>
      <c r="C281" s="47" t="s">
        <v>404</v>
      </c>
      <c r="D281" s="46" t="s">
        <v>120</v>
      </c>
      <c r="E281" s="45" t="s">
        <v>160</v>
      </c>
      <c r="F281" s="44">
        <v>42652</v>
      </c>
      <c r="G281" s="43">
        <v>814</v>
      </c>
      <c r="I281" s="36"/>
      <c r="J281" s="37"/>
      <c r="K281" s="36"/>
      <c r="L281" s="36"/>
      <c r="M281" s="36"/>
      <c r="N281" s="36"/>
      <c r="O281" s="36"/>
      <c r="P281" s="36"/>
    </row>
    <row r="282" spans="1:16" ht="13.5" x14ac:dyDescent="0.25">
      <c r="A282" s="36"/>
      <c r="B282" s="48" t="s">
        <v>529</v>
      </c>
      <c r="C282" s="47" t="s">
        <v>365</v>
      </c>
      <c r="D282" s="46" t="s">
        <v>110</v>
      </c>
      <c r="E282" s="45" t="s">
        <v>123</v>
      </c>
      <c r="F282" s="44">
        <v>42976</v>
      </c>
      <c r="G282" s="43">
        <v>1442</v>
      </c>
      <c r="I282" s="36"/>
      <c r="J282" s="37"/>
      <c r="K282" s="36"/>
      <c r="L282" s="36"/>
      <c r="M282" s="36"/>
      <c r="N282" s="36"/>
      <c r="O282" s="36"/>
      <c r="P282" s="36"/>
    </row>
    <row r="283" spans="1:16" ht="13.5" x14ac:dyDescent="0.25">
      <c r="A283" s="36"/>
      <c r="B283" s="48" t="s">
        <v>528</v>
      </c>
      <c r="C283" s="47" t="s">
        <v>527</v>
      </c>
      <c r="D283" s="46" t="s">
        <v>120</v>
      </c>
      <c r="E283" s="45" t="s">
        <v>142</v>
      </c>
      <c r="F283" s="44">
        <v>43007</v>
      </c>
      <c r="G283" s="43">
        <v>1199</v>
      </c>
      <c r="I283" s="36"/>
      <c r="J283" s="37"/>
      <c r="K283" s="36"/>
      <c r="L283" s="36"/>
      <c r="M283" s="36"/>
      <c r="N283" s="36"/>
      <c r="O283" s="36"/>
      <c r="P283" s="36"/>
    </row>
    <row r="284" spans="1:16" ht="13.5" x14ac:dyDescent="0.25">
      <c r="A284" s="36"/>
      <c r="B284" s="48" t="s">
        <v>526</v>
      </c>
      <c r="C284" s="47" t="s">
        <v>525</v>
      </c>
      <c r="D284" s="46" t="s">
        <v>110</v>
      </c>
      <c r="E284" s="45" t="s">
        <v>152</v>
      </c>
      <c r="F284" s="44">
        <v>42584</v>
      </c>
      <c r="G284" s="43">
        <v>1245</v>
      </c>
      <c r="I284" s="36"/>
      <c r="J284" s="37"/>
      <c r="K284" s="36"/>
      <c r="L284" s="36"/>
      <c r="M284" s="36"/>
      <c r="N284" s="36"/>
      <c r="O284" s="36"/>
      <c r="P284" s="36"/>
    </row>
    <row r="285" spans="1:16" ht="13.5" x14ac:dyDescent="0.25">
      <c r="A285" s="36"/>
      <c r="B285" s="48" t="s">
        <v>524</v>
      </c>
      <c r="C285" s="47" t="s">
        <v>439</v>
      </c>
      <c r="D285" s="46" t="s">
        <v>120</v>
      </c>
      <c r="E285" s="45" t="s">
        <v>129</v>
      </c>
      <c r="F285" s="44">
        <v>42462</v>
      </c>
      <c r="G285" s="43">
        <v>1595</v>
      </c>
      <c r="I285" s="36"/>
      <c r="J285" s="37"/>
      <c r="K285" s="36"/>
      <c r="L285" s="36"/>
      <c r="M285" s="36"/>
      <c r="N285" s="36"/>
      <c r="O285" s="36"/>
      <c r="P285" s="36"/>
    </row>
    <row r="286" spans="1:16" ht="13.5" x14ac:dyDescent="0.25">
      <c r="A286" s="36"/>
      <c r="B286" s="48" t="s">
        <v>523</v>
      </c>
      <c r="C286" s="47" t="s">
        <v>130</v>
      </c>
      <c r="D286" s="46" t="s">
        <v>120</v>
      </c>
      <c r="E286" s="45" t="s">
        <v>152</v>
      </c>
      <c r="F286" s="44">
        <v>43068</v>
      </c>
      <c r="G286" s="43">
        <v>1245</v>
      </c>
      <c r="I286" s="36"/>
      <c r="J286" s="37"/>
      <c r="K286" s="36"/>
      <c r="L286" s="36"/>
      <c r="M286" s="36"/>
      <c r="N286" s="36"/>
      <c r="O286" s="36"/>
      <c r="P286" s="36"/>
    </row>
    <row r="287" spans="1:16" ht="13.5" x14ac:dyDescent="0.25">
      <c r="A287" s="36"/>
      <c r="B287" s="48" t="s">
        <v>522</v>
      </c>
      <c r="C287" s="47" t="s">
        <v>222</v>
      </c>
      <c r="D287" s="46" t="s">
        <v>120</v>
      </c>
      <c r="E287" s="45" t="s">
        <v>126</v>
      </c>
      <c r="F287" s="44">
        <v>43091</v>
      </c>
      <c r="G287" s="43">
        <v>3195</v>
      </c>
      <c r="I287" s="36"/>
      <c r="J287" s="37"/>
      <c r="K287" s="36"/>
      <c r="L287" s="36"/>
      <c r="M287" s="36"/>
      <c r="N287" s="36"/>
      <c r="O287" s="36"/>
      <c r="P287" s="36"/>
    </row>
    <row r="288" spans="1:16" ht="13.5" x14ac:dyDescent="0.25">
      <c r="A288" s="36"/>
      <c r="B288" s="48" t="s">
        <v>521</v>
      </c>
      <c r="C288" s="47" t="s">
        <v>214</v>
      </c>
      <c r="D288" s="46" t="s">
        <v>120</v>
      </c>
      <c r="E288" s="45" t="s">
        <v>126</v>
      </c>
      <c r="F288" s="44">
        <v>42479</v>
      </c>
      <c r="G288" s="43">
        <v>3195</v>
      </c>
      <c r="I288" s="36"/>
      <c r="J288" s="37"/>
      <c r="K288" s="36"/>
      <c r="L288" s="36"/>
      <c r="M288" s="36"/>
      <c r="N288" s="36"/>
      <c r="O288" s="36"/>
      <c r="P288" s="36"/>
    </row>
    <row r="289" spans="1:16" ht="13.5" x14ac:dyDescent="0.25">
      <c r="A289" s="36"/>
      <c r="B289" s="48" t="s">
        <v>520</v>
      </c>
      <c r="C289" s="47" t="s">
        <v>432</v>
      </c>
      <c r="D289" s="46" t="s">
        <v>120</v>
      </c>
      <c r="E289" s="45" t="s">
        <v>123</v>
      </c>
      <c r="F289" s="44">
        <v>42968</v>
      </c>
      <c r="G289" s="43">
        <v>1442</v>
      </c>
      <c r="I289" s="36"/>
      <c r="J289" s="37"/>
      <c r="K289" s="36"/>
      <c r="L289" s="36"/>
      <c r="M289" s="36"/>
      <c r="N289" s="36"/>
      <c r="O289" s="36"/>
      <c r="P289" s="36"/>
    </row>
    <row r="290" spans="1:16" ht="13.5" x14ac:dyDescent="0.25">
      <c r="A290" s="36"/>
      <c r="B290" s="48" t="s">
        <v>519</v>
      </c>
      <c r="C290" s="47" t="s">
        <v>518</v>
      </c>
      <c r="D290" s="46" t="s">
        <v>110</v>
      </c>
      <c r="E290" s="45" t="s">
        <v>145</v>
      </c>
      <c r="F290" s="44">
        <v>42584</v>
      </c>
      <c r="G290" s="43">
        <v>3295</v>
      </c>
      <c r="I290" s="36"/>
      <c r="J290" s="37"/>
      <c r="K290" s="36"/>
      <c r="L290" s="36"/>
      <c r="M290" s="36"/>
      <c r="N290" s="36"/>
      <c r="O290" s="36"/>
      <c r="P290" s="36"/>
    </row>
    <row r="291" spans="1:16" ht="13.5" x14ac:dyDescent="0.25">
      <c r="A291" s="36"/>
      <c r="B291" s="48" t="s">
        <v>517</v>
      </c>
      <c r="C291" s="47" t="s">
        <v>516</v>
      </c>
      <c r="D291" s="46" t="s">
        <v>110</v>
      </c>
      <c r="E291" s="45" t="s">
        <v>142</v>
      </c>
      <c r="F291" s="44">
        <v>42584</v>
      </c>
      <c r="G291" s="43">
        <v>1199</v>
      </c>
      <c r="I291" s="36"/>
      <c r="J291" s="37"/>
      <c r="K291" s="36"/>
      <c r="L291" s="36"/>
      <c r="M291" s="36"/>
      <c r="N291" s="36"/>
      <c r="O291" s="36"/>
      <c r="P291" s="36"/>
    </row>
    <row r="292" spans="1:16" ht="13.5" x14ac:dyDescent="0.25">
      <c r="A292" s="36"/>
      <c r="B292" s="48" t="s">
        <v>515</v>
      </c>
      <c r="C292" s="47" t="s">
        <v>514</v>
      </c>
      <c r="D292" s="46" t="s">
        <v>120</v>
      </c>
      <c r="E292" s="45" t="s">
        <v>119</v>
      </c>
      <c r="F292" s="44">
        <v>43097</v>
      </c>
      <c r="G292" s="43">
        <v>1378</v>
      </c>
      <c r="I292" s="36"/>
      <c r="J292" s="37"/>
      <c r="K292" s="36"/>
      <c r="L292" s="36"/>
      <c r="M292" s="36"/>
      <c r="N292" s="36"/>
      <c r="O292" s="36"/>
      <c r="P292" s="36"/>
    </row>
    <row r="293" spans="1:16" ht="13.5" x14ac:dyDescent="0.25">
      <c r="A293" s="36"/>
      <c r="B293" s="48" t="s">
        <v>513</v>
      </c>
      <c r="C293" s="47" t="s">
        <v>512</v>
      </c>
      <c r="D293" s="46" t="s">
        <v>120</v>
      </c>
      <c r="E293" s="45" t="s">
        <v>160</v>
      </c>
      <c r="F293" s="44">
        <v>42759</v>
      </c>
      <c r="G293" s="43">
        <v>814</v>
      </c>
      <c r="I293" s="36"/>
      <c r="J293" s="37"/>
      <c r="K293" s="36"/>
      <c r="L293" s="36"/>
      <c r="M293" s="36"/>
      <c r="N293" s="36"/>
      <c r="O293" s="36"/>
      <c r="P293" s="36"/>
    </row>
    <row r="294" spans="1:16" ht="13.5" x14ac:dyDescent="0.25">
      <c r="A294" s="36"/>
      <c r="B294" s="48" t="s">
        <v>511</v>
      </c>
      <c r="C294" s="47" t="s">
        <v>510</v>
      </c>
      <c r="D294" s="46" t="s">
        <v>120</v>
      </c>
      <c r="E294" s="45" t="s">
        <v>134</v>
      </c>
      <c r="F294" s="44">
        <v>42577</v>
      </c>
      <c r="G294" s="43">
        <v>1423</v>
      </c>
      <c r="I294" s="36"/>
      <c r="J294" s="37"/>
      <c r="K294" s="36"/>
      <c r="L294" s="36"/>
      <c r="M294" s="36"/>
      <c r="N294" s="36"/>
      <c r="O294" s="36"/>
      <c r="P294" s="36"/>
    </row>
    <row r="295" spans="1:16" ht="13.5" x14ac:dyDescent="0.25">
      <c r="A295" s="36"/>
      <c r="B295" s="48" t="s">
        <v>509</v>
      </c>
      <c r="C295" s="47" t="s">
        <v>508</v>
      </c>
      <c r="D295" s="46" t="s">
        <v>110</v>
      </c>
      <c r="E295" s="45" t="s">
        <v>184</v>
      </c>
      <c r="F295" s="44">
        <v>42566</v>
      </c>
      <c r="G295" s="43">
        <v>859</v>
      </c>
      <c r="I295" s="36"/>
      <c r="J295" s="37"/>
      <c r="K295" s="36"/>
      <c r="L295" s="36"/>
      <c r="M295" s="36"/>
      <c r="N295" s="36"/>
      <c r="O295" s="36"/>
      <c r="P295" s="36"/>
    </row>
    <row r="296" spans="1:16" ht="13.5" x14ac:dyDescent="0.25">
      <c r="A296" s="36"/>
      <c r="B296" s="48" t="s">
        <v>507</v>
      </c>
      <c r="C296" s="47" t="s">
        <v>286</v>
      </c>
      <c r="D296" s="46" t="s">
        <v>120</v>
      </c>
      <c r="E296" s="45" t="s">
        <v>299</v>
      </c>
      <c r="F296" s="44">
        <v>42826</v>
      </c>
      <c r="G296" s="43">
        <v>1779</v>
      </c>
      <c r="I296" s="36"/>
      <c r="J296" s="37"/>
      <c r="K296" s="36"/>
      <c r="L296" s="36"/>
      <c r="M296" s="36"/>
      <c r="N296" s="36"/>
      <c r="O296" s="36"/>
      <c r="P296" s="36"/>
    </row>
    <row r="297" spans="1:16" ht="13.5" x14ac:dyDescent="0.25">
      <c r="A297" s="36"/>
      <c r="B297" s="48" t="s">
        <v>506</v>
      </c>
      <c r="C297" s="47" t="s">
        <v>124</v>
      </c>
      <c r="D297" s="46" t="s">
        <v>120</v>
      </c>
      <c r="E297" s="45" t="s">
        <v>299</v>
      </c>
      <c r="F297" s="44">
        <v>42503</v>
      </c>
      <c r="G297" s="43">
        <v>1779</v>
      </c>
      <c r="I297" s="36"/>
      <c r="J297" s="37"/>
      <c r="K297" s="36"/>
      <c r="L297" s="36"/>
      <c r="M297" s="36"/>
      <c r="N297" s="36"/>
      <c r="O297" s="36"/>
      <c r="P297" s="36"/>
    </row>
    <row r="298" spans="1:16" ht="13.5" x14ac:dyDescent="0.25">
      <c r="A298" s="36"/>
      <c r="B298" s="48" t="s">
        <v>505</v>
      </c>
      <c r="C298" s="47" t="s">
        <v>504</v>
      </c>
      <c r="D298" s="46" t="s">
        <v>120</v>
      </c>
      <c r="E298" s="45" t="s">
        <v>160</v>
      </c>
      <c r="F298" s="44">
        <v>42652</v>
      </c>
      <c r="G298" s="43">
        <v>814</v>
      </c>
      <c r="I298" s="36"/>
      <c r="J298" s="37"/>
      <c r="K298" s="36"/>
      <c r="L298" s="36"/>
      <c r="M298" s="36"/>
      <c r="N298" s="36"/>
      <c r="O298" s="36"/>
      <c r="P298" s="36"/>
    </row>
    <row r="299" spans="1:16" ht="13.5" x14ac:dyDescent="0.25">
      <c r="A299" s="36"/>
      <c r="B299" s="48" t="s">
        <v>503</v>
      </c>
      <c r="C299" s="47" t="s">
        <v>502</v>
      </c>
      <c r="D299" s="46" t="s">
        <v>110</v>
      </c>
      <c r="E299" s="45" t="s">
        <v>139</v>
      </c>
      <c r="F299" s="44">
        <v>42667</v>
      </c>
      <c r="G299" s="43">
        <v>1379</v>
      </c>
      <c r="I299" s="36"/>
      <c r="J299" s="37"/>
      <c r="K299" s="36"/>
      <c r="L299" s="36"/>
      <c r="M299" s="36"/>
      <c r="N299" s="36"/>
      <c r="O299" s="36"/>
      <c r="P299" s="36"/>
    </row>
    <row r="300" spans="1:16" ht="13.5" x14ac:dyDescent="0.25">
      <c r="A300" s="36"/>
      <c r="B300" s="48" t="s">
        <v>501</v>
      </c>
      <c r="C300" s="47" t="s">
        <v>255</v>
      </c>
      <c r="D300" s="46" t="s">
        <v>120</v>
      </c>
      <c r="E300" s="45" t="s">
        <v>142</v>
      </c>
      <c r="F300" s="44">
        <v>42681</v>
      </c>
      <c r="G300" s="43">
        <v>1199</v>
      </c>
      <c r="I300" s="36"/>
      <c r="J300" s="37"/>
      <c r="K300" s="36"/>
      <c r="L300" s="36"/>
      <c r="M300" s="36"/>
      <c r="N300" s="36"/>
      <c r="O300" s="36"/>
      <c r="P300" s="36"/>
    </row>
    <row r="301" spans="1:16" ht="13.5" x14ac:dyDescent="0.25">
      <c r="A301" s="36"/>
      <c r="B301" s="48" t="s">
        <v>500</v>
      </c>
      <c r="C301" s="47" t="s">
        <v>499</v>
      </c>
      <c r="D301" s="46" t="s">
        <v>110</v>
      </c>
      <c r="E301" s="45" t="s">
        <v>109</v>
      </c>
      <c r="F301" s="44">
        <v>42987</v>
      </c>
      <c r="G301" s="43">
        <v>2495</v>
      </c>
      <c r="I301" s="36"/>
      <c r="J301" s="37"/>
      <c r="K301" s="36"/>
      <c r="L301" s="36"/>
      <c r="M301" s="36"/>
      <c r="N301" s="36"/>
      <c r="O301" s="36"/>
      <c r="P301" s="36"/>
    </row>
    <row r="302" spans="1:16" ht="13.5" x14ac:dyDescent="0.25">
      <c r="A302" s="36"/>
      <c r="B302" s="48" t="s">
        <v>498</v>
      </c>
      <c r="C302" s="47" t="s">
        <v>388</v>
      </c>
      <c r="D302" s="46" t="s">
        <v>110</v>
      </c>
      <c r="E302" s="45" t="s">
        <v>145</v>
      </c>
      <c r="F302" s="44">
        <v>42974</v>
      </c>
      <c r="G302" s="43">
        <v>3295</v>
      </c>
      <c r="I302" s="36"/>
      <c r="J302" s="37"/>
      <c r="K302" s="36"/>
      <c r="L302" s="36"/>
      <c r="M302" s="36"/>
      <c r="N302" s="36"/>
      <c r="O302" s="36"/>
      <c r="P302" s="36"/>
    </row>
    <row r="303" spans="1:16" ht="13.5" x14ac:dyDescent="0.25">
      <c r="A303" s="36"/>
      <c r="B303" s="48" t="s">
        <v>497</v>
      </c>
      <c r="C303" s="47" t="s">
        <v>428</v>
      </c>
      <c r="D303" s="46" t="s">
        <v>120</v>
      </c>
      <c r="E303" s="45" t="s">
        <v>199</v>
      </c>
      <c r="F303" s="44">
        <v>42661</v>
      </c>
      <c r="G303" s="43">
        <v>499</v>
      </c>
      <c r="I303" s="36"/>
      <c r="J303" s="37"/>
      <c r="K303" s="36"/>
      <c r="L303" s="36"/>
      <c r="M303" s="36"/>
      <c r="N303" s="36"/>
      <c r="O303" s="36"/>
      <c r="P303" s="36"/>
    </row>
    <row r="304" spans="1:16" ht="13.5" x14ac:dyDescent="0.25">
      <c r="A304" s="36"/>
      <c r="B304" s="48" t="s">
        <v>496</v>
      </c>
      <c r="C304" s="47" t="s">
        <v>434</v>
      </c>
      <c r="D304" s="46" t="s">
        <v>110</v>
      </c>
      <c r="E304" s="45" t="s">
        <v>134</v>
      </c>
      <c r="F304" s="44">
        <v>43074</v>
      </c>
      <c r="G304" s="43">
        <v>1423</v>
      </c>
      <c r="I304" s="36"/>
      <c r="J304" s="37"/>
      <c r="K304" s="36"/>
      <c r="L304" s="36"/>
      <c r="M304" s="36"/>
      <c r="N304" s="36"/>
      <c r="O304" s="36"/>
      <c r="P304" s="36"/>
    </row>
    <row r="305" spans="1:16" ht="13.5" x14ac:dyDescent="0.25">
      <c r="A305" s="36"/>
      <c r="B305" s="48" t="s">
        <v>495</v>
      </c>
      <c r="C305" s="47" t="s">
        <v>197</v>
      </c>
      <c r="D305" s="46" t="s">
        <v>110</v>
      </c>
      <c r="E305" s="45" t="s">
        <v>152</v>
      </c>
      <c r="F305" s="44">
        <v>43032</v>
      </c>
      <c r="G305" s="43">
        <v>1245</v>
      </c>
      <c r="I305" s="36"/>
      <c r="J305" s="37"/>
      <c r="K305" s="36"/>
      <c r="L305" s="36"/>
      <c r="M305" s="36"/>
      <c r="N305" s="36"/>
      <c r="O305" s="36"/>
      <c r="P305" s="36"/>
    </row>
    <row r="306" spans="1:16" ht="13.5" x14ac:dyDescent="0.25">
      <c r="A306" s="36"/>
      <c r="B306" s="48" t="s">
        <v>494</v>
      </c>
      <c r="C306" s="47" t="s">
        <v>493</v>
      </c>
      <c r="D306" s="46" t="s">
        <v>120</v>
      </c>
      <c r="E306" s="45" t="s">
        <v>199</v>
      </c>
      <c r="F306" s="44">
        <v>42615</v>
      </c>
      <c r="G306" s="43">
        <v>499</v>
      </c>
      <c r="I306" s="36"/>
      <c r="J306" s="37"/>
      <c r="K306" s="36"/>
      <c r="L306" s="36"/>
      <c r="M306" s="36"/>
      <c r="N306" s="36"/>
      <c r="O306" s="36"/>
      <c r="P306" s="36"/>
    </row>
    <row r="307" spans="1:16" ht="13.5" x14ac:dyDescent="0.25">
      <c r="A307" s="36"/>
      <c r="B307" s="48" t="s">
        <v>492</v>
      </c>
      <c r="C307" s="47" t="s">
        <v>406</v>
      </c>
      <c r="D307" s="46" t="s">
        <v>120</v>
      </c>
      <c r="E307" s="45" t="s">
        <v>155</v>
      </c>
      <c r="F307" s="44">
        <v>43052</v>
      </c>
      <c r="G307" s="43">
        <v>988</v>
      </c>
      <c r="I307" s="36"/>
      <c r="J307" s="37"/>
      <c r="K307" s="36"/>
      <c r="L307" s="36"/>
      <c r="M307" s="36"/>
      <c r="N307" s="36"/>
      <c r="O307" s="36"/>
      <c r="P307" s="36"/>
    </row>
    <row r="308" spans="1:16" ht="13.5" x14ac:dyDescent="0.25">
      <c r="A308" s="36"/>
      <c r="B308" s="48" t="s">
        <v>491</v>
      </c>
      <c r="C308" s="47" t="s">
        <v>490</v>
      </c>
      <c r="D308" s="46" t="s">
        <v>110</v>
      </c>
      <c r="E308" s="45" t="s">
        <v>299</v>
      </c>
      <c r="F308" s="44">
        <v>42844</v>
      </c>
      <c r="G308" s="43">
        <v>1779</v>
      </c>
      <c r="I308" s="36"/>
      <c r="J308" s="37"/>
      <c r="K308" s="36"/>
      <c r="L308" s="36"/>
      <c r="M308" s="36"/>
      <c r="N308" s="36"/>
      <c r="O308" s="36"/>
      <c r="P308" s="36"/>
    </row>
    <row r="309" spans="1:16" ht="13.5" x14ac:dyDescent="0.25">
      <c r="A309" s="36"/>
      <c r="B309" s="48" t="s">
        <v>489</v>
      </c>
      <c r="C309" s="47" t="s">
        <v>488</v>
      </c>
      <c r="D309" s="46" t="s">
        <v>110</v>
      </c>
      <c r="E309" s="45" t="s">
        <v>142</v>
      </c>
      <c r="F309" s="44">
        <v>42401</v>
      </c>
      <c r="G309" s="43">
        <v>1199</v>
      </c>
      <c r="I309" s="36"/>
      <c r="J309" s="37"/>
      <c r="K309" s="36"/>
      <c r="L309" s="36"/>
      <c r="M309" s="36"/>
      <c r="N309" s="36"/>
      <c r="O309" s="36"/>
      <c r="P309" s="36"/>
    </row>
    <row r="310" spans="1:16" ht="13.5" x14ac:dyDescent="0.25">
      <c r="A310" s="36"/>
      <c r="B310" s="48" t="s">
        <v>487</v>
      </c>
      <c r="C310" s="47" t="s">
        <v>486</v>
      </c>
      <c r="D310" s="46" t="s">
        <v>120</v>
      </c>
      <c r="E310" s="45" t="s">
        <v>184</v>
      </c>
      <c r="F310" s="44">
        <v>42994</v>
      </c>
      <c r="G310" s="43">
        <v>859</v>
      </c>
      <c r="I310" s="36"/>
      <c r="J310" s="37"/>
      <c r="K310" s="36"/>
      <c r="L310" s="36"/>
      <c r="M310" s="36"/>
      <c r="N310" s="36"/>
      <c r="O310" s="36"/>
      <c r="P310" s="36"/>
    </row>
    <row r="311" spans="1:16" ht="13.5" x14ac:dyDescent="0.25">
      <c r="A311" s="36"/>
      <c r="B311" s="48" t="s">
        <v>485</v>
      </c>
      <c r="C311" s="47" t="s">
        <v>114</v>
      </c>
      <c r="D311" s="46" t="s">
        <v>110</v>
      </c>
      <c r="E311" s="45" t="s">
        <v>113</v>
      </c>
      <c r="F311" s="44">
        <v>42881</v>
      </c>
      <c r="G311" s="43">
        <v>1299</v>
      </c>
      <c r="I311" s="36"/>
      <c r="J311" s="37"/>
      <c r="K311" s="36"/>
      <c r="L311" s="36"/>
      <c r="M311" s="36"/>
      <c r="N311" s="36"/>
      <c r="O311" s="36"/>
      <c r="P311" s="36"/>
    </row>
    <row r="312" spans="1:16" ht="13.5" x14ac:dyDescent="0.25">
      <c r="A312" s="36"/>
      <c r="B312" s="48" t="s">
        <v>484</v>
      </c>
      <c r="C312" s="47" t="s">
        <v>483</v>
      </c>
      <c r="D312" s="46" t="s">
        <v>120</v>
      </c>
      <c r="E312" s="45" t="s">
        <v>113</v>
      </c>
      <c r="F312" s="44">
        <v>42585</v>
      </c>
      <c r="G312" s="43">
        <v>1299</v>
      </c>
      <c r="I312" s="36"/>
      <c r="J312" s="37"/>
      <c r="K312" s="36"/>
      <c r="L312" s="36"/>
      <c r="M312" s="36"/>
      <c r="N312" s="36"/>
      <c r="O312" s="36"/>
      <c r="P312" s="36"/>
    </row>
    <row r="313" spans="1:16" ht="13.5" x14ac:dyDescent="0.25">
      <c r="A313" s="36"/>
      <c r="B313" s="48" t="s">
        <v>482</v>
      </c>
      <c r="C313" s="47" t="s">
        <v>481</v>
      </c>
      <c r="D313" s="46" t="s">
        <v>110</v>
      </c>
      <c r="E313" s="45" t="s">
        <v>152</v>
      </c>
      <c r="F313" s="44">
        <v>42413</v>
      </c>
      <c r="G313" s="43">
        <v>1245</v>
      </c>
      <c r="I313" s="36"/>
      <c r="J313" s="37"/>
      <c r="K313" s="36"/>
      <c r="L313" s="36"/>
      <c r="M313" s="36"/>
      <c r="N313" s="36"/>
      <c r="O313" s="36"/>
      <c r="P313" s="36"/>
    </row>
    <row r="314" spans="1:16" ht="13.5" x14ac:dyDescent="0.25">
      <c r="A314" s="36"/>
      <c r="B314" s="48" t="s">
        <v>480</v>
      </c>
      <c r="C314" s="47" t="s">
        <v>280</v>
      </c>
      <c r="D314" s="46" t="s">
        <v>110</v>
      </c>
      <c r="E314" s="45" t="s">
        <v>199</v>
      </c>
      <c r="F314" s="44">
        <v>43087</v>
      </c>
      <c r="G314" s="43">
        <v>499</v>
      </c>
      <c r="I314" s="36"/>
      <c r="J314" s="37"/>
      <c r="K314" s="36"/>
      <c r="L314" s="36"/>
      <c r="M314" s="36"/>
      <c r="N314" s="36"/>
      <c r="O314" s="36"/>
      <c r="P314" s="36"/>
    </row>
    <row r="315" spans="1:16" ht="13.5" x14ac:dyDescent="0.25">
      <c r="A315" s="36"/>
      <c r="B315" s="48" t="s">
        <v>479</v>
      </c>
      <c r="C315" s="47" t="s">
        <v>450</v>
      </c>
      <c r="D315" s="46" t="s">
        <v>120</v>
      </c>
      <c r="E315" s="45" t="s">
        <v>145</v>
      </c>
      <c r="F315" s="44">
        <v>42484</v>
      </c>
      <c r="G315" s="43">
        <v>3295</v>
      </c>
      <c r="I315" s="36"/>
      <c r="J315" s="37"/>
      <c r="K315" s="36"/>
      <c r="L315" s="36"/>
      <c r="M315" s="36"/>
      <c r="N315" s="36"/>
      <c r="O315" s="36"/>
      <c r="P315" s="36"/>
    </row>
    <row r="316" spans="1:16" ht="13.5" x14ac:dyDescent="0.25">
      <c r="A316" s="36"/>
      <c r="B316" s="48" t="s">
        <v>478</v>
      </c>
      <c r="C316" s="47" t="s">
        <v>448</v>
      </c>
      <c r="D316" s="46" t="s">
        <v>110</v>
      </c>
      <c r="E316" s="45" t="s">
        <v>109</v>
      </c>
      <c r="F316" s="44">
        <v>42499</v>
      </c>
      <c r="G316" s="43">
        <v>2495</v>
      </c>
      <c r="I316" s="36"/>
      <c r="J316" s="37"/>
      <c r="K316" s="36"/>
      <c r="L316" s="36"/>
      <c r="M316" s="36"/>
      <c r="N316" s="36"/>
      <c r="O316" s="36"/>
      <c r="P316" s="36"/>
    </row>
    <row r="317" spans="1:16" ht="13.5" x14ac:dyDescent="0.25">
      <c r="A317" s="36"/>
      <c r="B317" s="48" t="s">
        <v>477</v>
      </c>
      <c r="C317" s="47" t="s">
        <v>239</v>
      </c>
      <c r="D317" s="46" t="s">
        <v>120</v>
      </c>
      <c r="E317" s="45" t="s">
        <v>109</v>
      </c>
      <c r="F317" s="44">
        <v>42834</v>
      </c>
      <c r="G317" s="43">
        <v>2495</v>
      </c>
      <c r="I317" s="36"/>
      <c r="J317" s="37"/>
      <c r="K317" s="36"/>
      <c r="L317" s="36"/>
      <c r="M317" s="36"/>
      <c r="N317" s="36"/>
      <c r="O317" s="36"/>
      <c r="P317" s="36"/>
    </row>
    <row r="318" spans="1:16" ht="13.5" x14ac:dyDescent="0.25">
      <c r="A318" s="36"/>
      <c r="B318" s="48" t="s">
        <v>476</v>
      </c>
      <c r="C318" s="47" t="s">
        <v>311</v>
      </c>
      <c r="D318" s="46" t="s">
        <v>120</v>
      </c>
      <c r="E318" s="45" t="s">
        <v>152</v>
      </c>
      <c r="F318" s="44">
        <v>42981</v>
      </c>
      <c r="G318" s="43">
        <v>1245</v>
      </c>
      <c r="I318" s="36"/>
      <c r="J318" s="37"/>
      <c r="K318" s="36"/>
      <c r="L318" s="36"/>
      <c r="M318" s="36"/>
      <c r="N318" s="36"/>
      <c r="O318" s="36"/>
      <c r="P318" s="36"/>
    </row>
    <row r="319" spans="1:16" ht="13.5" x14ac:dyDescent="0.25">
      <c r="A319" s="36"/>
      <c r="B319" s="48" t="s">
        <v>475</v>
      </c>
      <c r="C319" s="47" t="s">
        <v>474</v>
      </c>
      <c r="D319" s="46" t="s">
        <v>110</v>
      </c>
      <c r="E319" s="45" t="s">
        <v>184</v>
      </c>
      <c r="F319" s="44">
        <v>42371</v>
      </c>
      <c r="G319" s="43">
        <v>859</v>
      </c>
      <c r="I319" s="36"/>
      <c r="J319" s="37"/>
      <c r="K319" s="36"/>
      <c r="L319" s="36"/>
      <c r="M319" s="36"/>
      <c r="N319" s="36"/>
      <c r="O319" s="36"/>
      <c r="P319" s="36"/>
    </row>
    <row r="320" spans="1:16" ht="13.5" x14ac:dyDescent="0.25">
      <c r="A320" s="36"/>
      <c r="B320" s="48" t="s">
        <v>473</v>
      </c>
      <c r="C320" s="47" t="s">
        <v>472</v>
      </c>
      <c r="D320" s="46" t="s">
        <v>120</v>
      </c>
      <c r="E320" s="45" t="s">
        <v>113</v>
      </c>
      <c r="F320" s="44">
        <v>42900</v>
      </c>
      <c r="G320" s="43">
        <v>1299</v>
      </c>
      <c r="I320" s="36"/>
      <c r="J320" s="37"/>
      <c r="K320" s="36"/>
      <c r="L320" s="36"/>
      <c r="M320" s="36"/>
      <c r="N320" s="36"/>
      <c r="O320" s="36"/>
      <c r="P320" s="36"/>
    </row>
    <row r="321" spans="1:16" ht="13.5" x14ac:dyDescent="0.25">
      <c r="A321" s="36"/>
      <c r="B321" s="48" t="s">
        <v>471</v>
      </c>
      <c r="C321" s="47" t="s">
        <v>470</v>
      </c>
      <c r="D321" s="46" t="s">
        <v>110</v>
      </c>
      <c r="E321" s="45" t="s">
        <v>152</v>
      </c>
      <c r="F321" s="44">
        <v>42576</v>
      </c>
      <c r="G321" s="43">
        <v>1245</v>
      </c>
      <c r="I321" s="36"/>
      <c r="J321" s="37"/>
      <c r="K321" s="36"/>
      <c r="L321" s="36"/>
      <c r="M321" s="36"/>
      <c r="N321" s="36"/>
      <c r="O321" s="36"/>
      <c r="P321" s="36"/>
    </row>
    <row r="322" spans="1:16" ht="13.5" x14ac:dyDescent="0.25">
      <c r="A322" s="36"/>
      <c r="B322" s="48" t="s">
        <v>469</v>
      </c>
      <c r="C322" s="47" t="s">
        <v>182</v>
      </c>
      <c r="D322" s="46" t="s">
        <v>110</v>
      </c>
      <c r="E322" s="45" t="s">
        <v>126</v>
      </c>
      <c r="F322" s="44">
        <v>42422</v>
      </c>
      <c r="G322" s="43">
        <v>3195</v>
      </c>
      <c r="I322" s="36"/>
      <c r="J322" s="37"/>
      <c r="K322" s="36"/>
      <c r="L322" s="36"/>
      <c r="M322" s="36"/>
      <c r="N322" s="36"/>
      <c r="O322" s="36"/>
      <c r="P322" s="36"/>
    </row>
    <row r="323" spans="1:16" ht="13.5" x14ac:dyDescent="0.25">
      <c r="A323" s="36"/>
      <c r="B323" s="48" t="s">
        <v>468</v>
      </c>
      <c r="C323" s="47" t="s">
        <v>467</v>
      </c>
      <c r="D323" s="46" t="s">
        <v>120</v>
      </c>
      <c r="E323" s="45" t="s">
        <v>109</v>
      </c>
      <c r="F323" s="44">
        <v>43032</v>
      </c>
      <c r="G323" s="43">
        <v>2495</v>
      </c>
      <c r="I323" s="36"/>
      <c r="J323" s="37"/>
      <c r="K323" s="36"/>
      <c r="L323" s="36"/>
      <c r="M323" s="36"/>
      <c r="N323" s="36"/>
      <c r="O323" s="36"/>
      <c r="P323" s="36"/>
    </row>
    <row r="324" spans="1:16" ht="13.5" x14ac:dyDescent="0.25">
      <c r="A324" s="36"/>
      <c r="B324" s="48" t="s">
        <v>466</v>
      </c>
      <c r="C324" s="47" t="s">
        <v>168</v>
      </c>
      <c r="D324" s="46" t="s">
        <v>110</v>
      </c>
      <c r="E324" s="45" t="s">
        <v>109</v>
      </c>
      <c r="F324" s="44">
        <v>42716</v>
      </c>
      <c r="G324" s="43">
        <v>2495</v>
      </c>
      <c r="I324" s="36"/>
      <c r="J324" s="37"/>
      <c r="K324" s="36"/>
      <c r="L324" s="36"/>
      <c r="M324" s="36"/>
      <c r="N324" s="36"/>
      <c r="O324" s="36"/>
      <c r="P324" s="36"/>
    </row>
    <row r="325" spans="1:16" ht="13.5" x14ac:dyDescent="0.25">
      <c r="A325" s="36"/>
      <c r="B325" s="48" t="s">
        <v>465</v>
      </c>
      <c r="C325" s="47" t="s">
        <v>233</v>
      </c>
      <c r="D325" s="46" t="s">
        <v>120</v>
      </c>
      <c r="E325" s="45" t="s">
        <v>160</v>
      </c>
      <c r="F325" s="44">
        <v>43003</v>
      </c>
      <c r="G325" s="43">
        <v>814</v>
      </c>
      <c r="I325" s="36"/>
      <c r="J325" s="37"/>
      <c r="K325" s="36"/>
      <c r="L325" s="36"/>
      <c r="M325" s="36"/>
      <c r="N325" s="36"/>
      <c r="O325" s="36"/>
      <c r="P325" s="36"/>
    </row>
    <row r="326" spans="1:16" ht="13.5" x14ac:dyDescent="0.25">
      <c r="A326" s="36"/>
      <c r="B326" s="48" t="s">
        <v>464</v>
      </c>
      <c r="C326" s="47" t="s">
        <v>463</v>
      </c>
      <c r="D326" s="46" t="s">
        <v>120</v>
      </c>
      <c r="E326" s="45" t="s">
        <v>139</v>
      </c>
      <c r="F326" s="44">
        <v>42407</v>
      </c>
      <c r="G326" s="43">
        <v>1379</v>
      </c>
      <c r="I326" s="36"/>
      <c r="J326" s="37"/>
      <c r="K326" s="36"/>
      <c r="L326" s="36"/>
      <c r="M326" s="36"/>
      <c r="N326" s="36"/>
      <c r="O326" s="36"/>
      <c r="P326" s="36"/>
    </row>
    <row r="327" spans="1:16" ht="13.5" x14ac:dyDescent="0.25">
      <c r="A327" s="36"/>
      <c r="B327" s="48" t="s">
        <v>462</v>
      </c>
      <c r="C327" s="47" t="s">
        <v>461</v>
      </c>
      <c r="D327" s="46" t="s">
        <v>120</v>
      </c>
      <c r="E327" s="45" t="s">
        <v>299</v>
      </c>
      <c r="F327" s="44">
        <v>42846</v>
      </c>
      <c r="G327" s="43">
        <v>1779</v>
      </c>
      <c r="I327" s="36"/>
      <c r="J327" s="37"/>
      <c r="K327" s="36"/>
      <c r="L327" s="36"/>
      <c r="M327" s="36"/>
      <c r="N327" s="36"/>
      <c r="O327" s="36"/>
      <c r="P327" s="36"/>
    </row>
    <row r="328" spans="1:16" ht="13.5" x14ac:dyDescent="0.25">
      <c r="A328" s="36"/>
      <c r="B328" s="48" t="s">
        <v>460</v>
      </c>
      <c r="C328" s="47" t="s">
        <v>459</v>
      </c>
      <c r="D328" s="46" t="s">
        <v>120</v>
      </c>
      <c r="E328" s="45" t="s">
        <v>129</v>
      </c>
      <c r="F328" s="44">
        <v>43061</v>
      </c>
      <c r="G328" s="43">
        <v>1595</v>
      </c>
      <c r="I328" s="36"/>
      <c r="J328" s="37"/>
      <c r="K328" s="36"/>
      <c r="L328" s="36"/>
      <c r="M328" s="36"/>
      <c r="N328" s="36"/>
      <c r="O328" s="36"/>
      <c r="P328" s="36"/>
    </row>
    <row r="329" spans="1:16" ht="13.5" x14ac:dyDescent="0.25">
      <c r="A329" s="36"/>
      <c r="B329" s="48" t="s">
        <v>458</v>
      </c>
      <c r="C329" s="47" t="s">
        <v>457</v>
      </c>
      <c r="D329" s="46" t="s">
        <v>110</v>
      </c>
      <c r="E329" s="45" t="s">
        <v>299</v>
      </c>
      <c r="F329" s="44">
        <v>42665</v>
      </c>
      <c r="G329" s="43">
        <v>1779</v>
      </c>
      <c r="I329" s="36"/>
      <c r="J329" s="37"/>
      <c r="K329" s="36"/>
      <c r="L329" s="36"/>
      <c r="M329" s="36"/>
      <c r="N329" s="36"/>
      <c r="O329" s="36"/>
      <c r="P329" s="36"/>
    </row>
    <row r="330" spans="1:16" ht="13.5" x14ac:dyDescent="0.25">
      <c r="A330" s="36"/>
      <c r="B330" s="48" t="s">
        <v>456</v>
      </c>
      <c r="C330" s="47" t="s">
        <v>329</v>
      </c>
      <c r="D330" s="46" t="s">
        <v>120</v>
      </c>
      <c r="E330" s="45" t="s">
        <v>145</v>
      </c>
      <c r="F330" s="44">
        <v>42997</v>
      </c>
      <c r="G330" s="43">
        <v>3295</v>
      </c>
      <c r="I330" s="36"/>
      <c r="J330" s="37"/>
      <c r="K330" s="36"/>
      <c r="L330" s="36"/>
      <c r="M330" s="36"/>
      <c r="N330" s="36"/>
      <c r="O330" s="36"/>
      <c r="P330" s="36"/>
    </row>
    <row r="331" spans="1:16" ht="13.5" x14ac:dyDescent="0.25">
      <c r="A331" s="36"/>
      <c r="B331" s="48" t="s">
        <v>455</v>
      </c>
      <c r="C331" s="47" t="s">
        <v>454</v>
      </c>
      <c r="D331" s="46" t="s">
        <v>120</v>
      </c>
      <c r="E331" s="45" t="s">
        <v>142</v>
      </c>
      <c r="F331" s="44">
        <v>42408</v>
      </c>
      <c r="G331" s="43">
        <v>1199</v>
      </c>
      <c r="I331" s="36"/>
      <c r="J331" s="37"/>
      <c r="K331" s="36"/>
      <c r="L331" s="36"/>
      <c r="M331" s="36"/>
      <c r="N331" s="36"/>
      <c r="O331" s="36"/>
      <c r="P331" s="36"/>
    </row>
    <row r="332" spans="1:16" ht="13.5" x14ac:dyDescent="0.25">
      <c r="A332" s="36"/>
      <c r="B332" s="48" t="s">
        <v>453</v>
      </c>
      <c r="C332" s="47" t="s">
        <v>176</v>
      </c>
      <c r="D332" s="46" t="s">
        <v>110</v>
      </c>
      <c r="E332" s="45" t="s">
        <v>116</v>
      </c>
      <c r="F332" s="44">
        <v>42477</v>
      </c>
      <c r="G332" s="43">
        <v>1969</v>
      </c>
      <c r="I332" s="36"/>
      <c r="J332" s="37"/>
      <c r="K332" s="36"/>
      <c r="L332" s="36"/>
      <c r="M332" s="36"/>
      <c r="N332" s="36"/>
      <c r="O332" s="36"/>
      <c r="P332" s="36"/>
    </row>
    <row r="333" spans="1:16" ht="13.5" x14ac:dyDescent="0.25">
      <c r="A333" s="36"/>
      <c r="B333" s="48" t="s">
        <v>452</v>
      </c>
      <c r="C333" s="47" t="s">
        <v>137</v>
      </c>
      <c r="D333" s="46" t="s">
        <v>120</v>
      </c>
      <c r="E333" s="45" t="s">
        <v>129</v>
      </c>
      <c r="F333" s="44">
        <v>42977</v>
      </c>
      <c r="G333" s="43">
        <v>1595</v>
      </c>
      <c r="I333" s="36"/>
      <c r="J333" s="37"/>
      <c r="K333" s="36"/>
      <c r="L333" s="36"/>
      <c r="M333" s="36"/>
      <c r="N333" s="36"/>
      <c r="O333" s="36"/>
      <c r="P333" s="36"/>
    </row>
    <row r="334" spans="1:16" ht="13.5" x14ac:dyDescent="0.25">
      <c r="A334" s="36"/>
      <c r="B334" s="48" t="s">
        <v>451</v>
      </c>
      <c r="C334" s="47" t="s">
        <v>450</v>
      </c>
      <c r="D334" s="46" t="s">
        <v>120</v>
      </c>
      <c r="E334" s="45" t="s">
        <v>152</v>
      </c>
      <c r="F334" s="44">
        <v>42860</v>
      </c>
      <c r="G334" s="43">
        <v>1245</v>
      </c>
      <c r="I334" s="36"/>
      <c r="J334" s="37"/>
      <c r="K334" s="36"/>
      <c r="L334" s="36"/>
      <c r="M334" s="36"/>
      <c r="N334" s="36"/>
      <c r="O334" s="36"/>
      <c r="P334" s="36"/>
    </row>
    <row r="335" spans="1:16" ht="13.5" x14ac:dyDescent="0.25">
      <c r="A335" s="36"/>
      <c r="B335" s="48" t="s">
        <v>449</v>
      </c>
      <c r="C335" s="47" t="s">
        <v>448</v>
      </c>
      <c r="D335" s="46" t="s">
        <v>110</v>
      </c>
      <c r="E335" s="45" t="s">
        <v>299</v>
      </c>
      <c r="F335" s="44">
        <v>42487</v>
      </c>
      <c r="G335" s="43">
        <v>1779</v>
      </c>
      <c r="I335" s="36"/>
      <c r="J335" s="37"/>
      <c r="K335" s="36"/>
      <c r="L335" s="36"/>
      <c r="M335" s="36"/>
      <c r="N335" s="36"/>
      <c r="O335" s="36"/>
      <c r="P335" s="36"/>
    </row>
    <row r="336" spans="1:16" ht="13.5" x14ac:dyDescent="0.25">
      <c r="A336" s="36"/>
      <c r="B336" s="48" t="s">
        <v>447</v>
      </c>
      <c r="C336" s="47" t="s">
        <v>446</v>
      </c>
      <c r="D336" s="46" t="s">
        <v>110</v>
      </c>
      <c r="E336" s="45" t="s">
        <v>126</v>
      </c>
      <c r="F336" s="44">
        <v>42899</v>
      </c>
      <c r="G336" s="43">
        <v>3195</v>
      </c>
      <c r="I336" s="36"/>
      <c r="J336" s="37"/>
      <c r="K336" s="36"/>
      <c r="L336" s="36"/>
      <c r="M336" s="36"/>
      <c r="N336" s="36"/>
      <c r="O336" s="36"/>
      <c r="P336" s="36"/>
    </row>
    <row r="337" spans="1:16" ht="13.5" x14ac:dyDescent="0.25">
      <c r="A337" s="36"/>
      <c r="B337" s="48" t="s">
        <v>445</v>
      </c>
      <c r="C337" s="47" t="s">
        <v>380</v>
      </c>
      <c r="D337" s="46" t="s">
        <v>110</v>
      </c>
      <c r="E337" s="45" t="s">
        <v>109</v>
      </c>
      <c r="F337" s="44">
        <v>42811</v>
      </c>
      <c r="G337" s="43">
        <v>2495</v>
      </c>
      <c r="I337" s="36"/>
      <c r="J337" s="37"/>
      <c r="K337" s="36"/>
      <c r="L337" s="36"/>
      <c r="M337" s="36"/>
      <c r="N337" s="36"/>
      <c r="O337" s="36"/>
      <c r="P337" s="36"/>
    </row>
    <row r="338" spans="1:16" ht="13.5" x14ac:dyDescent="0.25">
      <c r="A338" s="36"/>
      <c r="B338" s="48" t="s">
        <v>444</v>
      </c>
      <c r="C338" s="47" t="s">
        <v>416</v>
      </c>
      <c r="D338" s="46" t="s">
        <v>110</v>
      </c>
      <c r="E338" s="45" t="s">
        <v>199</v>
      </c>
      <c r="F338" s="44">
        <v>43055</v>
      </c>
      <c r="G338" s="43">
        <v>499</v>
      </c>
      <c r="I338" s="36"/>
      <c r="J338" s="37"/>
      <c r="K338" s="36"/>
      <c r="L338" s="36"/>
      <c r="M338" s="36"/>
      <c r="N338" s="36"/>
      <c r="O338" s="36"/>
      <c r="P338" s="36"/>
    </row>
    <row r="339" spans="1:16" ht="13.5" x14ac:dyDescent="0.25">
      <c r="A339" s="36"/>
      <c r="B339" s="48" t="s">
        <v>443</v>
      </c>
      <c r="C339" s="47" t="s">
        <v>442</v>
      </c>
      <c r="D339" s="46" t="s">
        <v>120</v>
      </c>
      <c r="E339" s="45" t="s">
        <v>155</v>
      </c>
      <c r="F339" s="44">
        <v>42590</v>
      </c>
      <c r="G339" s="43">
        <v>988</v>
      </c>
      <c r="I339" s="36"/>
      <c r="J339" s="37"/>
      <c r="K339" s="36"/>
      <c r="L339" s="36"/>
      <c r="M339" s="36"/>
      <c r="N339" s="36"/>
      <c r="O339" s="36"/>
      <c r="P339" s="36"/>
    </row>
    <row r="340" spans="1:16" ht="13.5" x14ac:dyDescent="0.25">
      <c r="A340" s="36"/>
      <c r="B340" s="48" t="s">
        <v>441</v>
      </c>
      <c r="C340" s="47" t="s">
        <v>117</v>
      </c>
      <c r="D340" s="46" t="s">
        <v>110</v>
      </c>
      <c r="E340" s="45" t="s">
        <v>109</v>
      </c>
      <c r="F340" s="44">
        <v>42465</v>
      </c>
      <c r="G340" s="43">
        <v>2495</v>
      </c>
      <c r="I340" s="36"/>
      <c r="J340" s="37"/>
      <c r="K340" s="36"/>
      <c r="L340" s="36"/>
      <c r="M340" s="36"/>
      <c r="N340" s="36"/>
      <c r="O340" s="36"/>
      <c r="P340" s="36"/>
    </row>
    <row r="341" spans="1:16" ht="13.5" x14ac:dyDescent="0.25">
      <c r="A341" s="36"/>
      <c r="B341" s="48" t="s">
        <v>440</v>
      </c>
      <c r="C341" s="47" t="s">
        <v>439</v>
      </c>
      <c r="D341" s="46" t="s">
        <v>120</v>
      </c>
      <c r="E341" s="45" t="s">
        <v>139</v>
      </c>
      <c r="F341" s="44">
        <v>43026</v>
      </c>
      <c r="G341" s="43">
        <v>1379</v>
      </c>
      <c r="I341" s="36"/>
      <c r="J341" s="37"/>
      <c r="K341" s="36"/>
      <c r="L341" s="36"/>
      <c r="M341" s="36"/>
      <c r="N341" s="36"/>
      <c r="O341" s="36"/>
      <c r="P341" s="36"/>
    </row>
    <row r="342" spans="1:16" ht="13.5" x14ac:dyDescent="0.25">
      <c r="A342" s="36"/>
      <c r="B342" s="48" t="s">
        <v>438</v>
      </c>
      <c r="C342" s="47" t="s">
        <v>437</v>
      </c>
      <c r="D342" s="46" t="s">
        <v>120</v>
      </c>
      <c r="E342" s="45" t="s">
        <v>160</v>
      </c>
      <c r="F342" s="44">
        <v>42846</v>
      </c>
      <c r="G342" s="43">
        <v>814</v>
      </c>
      <c r="I342" s="36"/>
      <c r="J342" s="37"/>
      <c r="K342" s="36"/>
      <c r="L342" s="36"/>
      <c r="M342" s="36"/>
      <c r="N342" s="36"/>
      <c r="O342" s="36"/>
      <c r="P342" s="36"/>
    </row>
    <row r="343" spans="1:16" ht="13.5" x14ac:dyDescent="0.25">
      <c r="A343" s="36"/>
      <c r="B343" s="48" t="s">
        <v>436</v>
      </c>
      <c r="C343" s="47" t="s">
        <v>121</v>
      </c>
      <c r="D343" s="46" t="s">
        <v>120</v>
      </c>
      <c r="E343" s="45" t="s">
        <v>129</v>
      </c>
      <c r="F343" s="44">
        <v>43045</v>
      </c>
      <c r="G343" s="43">
        <v>1595</v>
      </c>
      <c r="I343" s="36"/>
      <c r="J343" s="37"/>
      <c r="K343" s="36"/>
      <c r="L343" s="36"/>
      <c r="M343" s="36"/>
      <c r="N343" s="36"/>
      <c r="O343" s="36"/>
      <c r="P343" s="36"/>
    </row>
    <row r="344" spans="1:16" ht="13.5" x14ac:dyDescent="0.25">
      <c r="A344" s="36"/>
      <c r="B344" s="48" t="s">
        <v>435</v>
      </c>
      <c r="C344" s="47" t="s">
        <v>434</v>
      </c>
      <c r="D344" s="46" t="s">
        <v>110</v>
      </c>
      <c r="E344" s="45" t="s">
        <v>109</v>
      </c>
      <c r="F344" s="44">
        <v>42927</v>
      </c>
      <c r="G344" s="43">
        <v>2495</v>
      </c>
      <c r="I344" s="36"/>
      <c r="J344" s="37"/>
      <c r="K344" s="36"/>
      <c r="L344" s="36"/>
      <c r="M344" s="36"/>
      <c r="N344" s="36"/>
      <c r="O344" s="36"/>
      <c r="P344" s="36"/>
    </row>
    <row r="345" spans="1:16" ht="13.5" x14ac:dyDescent="0.25">
      <c r="A345" s="36"/>
      <c r="B345" s="48" t="s">
        <v>433</v>
      </c>
      <c r="C345" s="47" t="s">
        <v>432</v>
      </c>
      <c r="D345" s="46" t="s">
        <v>120</v>
      </c>
      <c r="E345" s="45" t="s">
        <v>123</v>
      </c>
      <c r="F345" s="44">
        <v>42414</v>
      </c>
      <c r="G345" s="43">
        <v>1442</v>
      </c>
      <c r="I345" s="36"/>
      <c r="J345" s="37"/>
      <c r="K345" s="36"/>
      <c r="L345" s="36"/>
      <c r="M345" s="36"/>
      <c r="N345" s="36"/>
      <c r="O345" s="36"/>
      <c r="P345" s="36"/>
    </row>
    <row r="346" spans="1:16" ht="13.5" x14ac:dyDescent="0.25">
      <c r="A346" s="36"/>
      <c r="B346" s="48" t="s">
        <v>431</v>
      </c>
      <c r="C346" s="47" t="s">
        <v>114</v>
      </c>
      <c r="D346" s="46" t="s">
        <v>110</v>
      </c>
      <c r="E346" s="45" t="s">
        <v>184</v>
      </c>
      <c r="F346" s="44">
        <v>42613</v>
      </c>
      <c r="G346" s="43">
        <v>859</v>
      </c>
      <c r="I346" s="36"/>
      <c r="J346" s="37"/>
      <c r="K346" s="36"/>
      <c r="L346" s="36"/>
      <c r="M346" s="36"/>
      <c r="N346" s="36"/>
      <c r="O346" s="36"/>
      <c r="P346" s="36"/>
    </row>
    <row r="347" spans="1:16" ht="13.5" x14ac:dyDescent="0.25">
      <c r="A347" s="36"/>
      <c r="B347" s="48" t="s">
        <v>430</v>
      </c>
      <c r="C347" s="47" t="s">
        <v>117</v>
      </c>
      <c r="D347" s="46" t="s">
        <v>110</v>
      </c>
      <c r="E347" s="45" t="s">
        <v>145</v>
      </c>
      <c r="F347" s="44">
        <v>42760</v>
      </c>
      <c r="G347" s="43">
        <v>3295</v>
      </c>
      <c r="I347" s="36"/>
      <c r="J347" s="37"/>
      <c r="K347" s="36"/>
      <c r="L347" s="36"/>
      <c r="M347" s="36"/>
      <c r="N347" s="36"/>
      <c r="O347" s="36"/>
      <c r="P347" s="36"/>
    </row>
    <row r="348" spans="1:16" ht="13.5" x14ac:dyDescent="0.25">
      <c r="A348" s="36"/>
      <c r="B348" s="48" t="s">
        <v>429</v>
      </c>
      <c r="C348" s="47" t="s">
        <v>428</v>
      </c>
      <c r="D348" s="46" t="s">
        <v>120</v>
      </c>
      <c r="E348" s="45" t="s">
        <v>152</v>
      </c>
      <c r="F348" s="44">
        <v>42924</v>
      </c>
      <c r="G348" s="43">
        <v>1245</v>
      </c>
      <c r="I348" s="36"/>
      <c r="J348" s="37"/>
      <c r="K348" s="36"/>
      <c r="L348" s="36"/>
      <c r="M348" s="36"/>
      <c r="N348" s="36"/>
      <c r="O348" s="36"/>
      <c r="P348" s="36"/>
    </row>
    <row r="349" spans="1:16" ht="13.5" x14ac:dyDescent="0.25">
      <c r="A349" s="36"/>
      <c r="B349" s="48" t="s">
        <v>427</v>
      </c>
      <c r="C349" s="47" t="s">
        <v>426</v>
      </c>
      <c r="D349" s="46" t="s">
        <v>110</v>
      </c>
      <c r="E349" s="45" t="s">
        <v>155</v>
      </c>
      <c r="F349" s="44">
        <v>42482</v>
      </c>
      <c r="G349" s="43">
        <v>988</v>
      </c>
      <c r="I349" s="36"/>
      <c r="J349" s="37"/>
      <c r="K349" s="36"/>
      <c r="L349" s="36"/>
      <c r="M349" s="36"/>
      <c r="N349" s="36"/>
      <c r="O349" s="36"/>
      <c r="P349" s="36"/>
    </row>
    <row r="350" spans="1:16" ht="13.5" x14ac:dyDescent="0.25">
      <c r="A350" s="36"/>
      <c r="B350" s="48" t="s">
        <v>425</v>
      </c>
      <c r="C350" s="47" t="s">
        <v>424</v>
      </c>
      <c r="D350" s="46" t="s">
        <v>120</v>
      </c>
      <c r="E350" s="45" t="s">
        <v>123</v>
      </c>
      <c r="F350" s="44">
        <v>42513</v>
      </c>
      <c r="G350" s="43">
        <v>1442</v>
      </c>
      <c r="I350" s="36"/>
      <c r="J350" s="37"/>
      <c r="K350" s="36"/>
      <c r="L350" s="36"/>
      <c r="M350" s="36"/>
      <c r="N350" s="36"/>
      <c r="O350" s="36"/>
      <c r="P350" s="36"/>
    </row>
    <row r="351" spans="1:16" ht="13.5" x14ac:dyDescent="0.25">
      <c r="A351" s="36"/>
      <c r="B351" s="48" t="s">
        <v>423</v>
      </c>
      <c r="C351" s="47" t="s">
        <v>422</v>
      </c>
      <c r="D351" s="46" t="s">
        <v>110</v>
      </c>
      <c r="E351" s="45" t="s">
        <v>199</v>
      </c>
      <c r="F351" s="44">
        <v>42860</v>
      </c>
      <c r="G351" s="43">
        <v>499</v>
      </c>
      <c r="I351" s="36"/>
      <c r="J351" s="37"/>
      <c r="K351" s="36"/>
      <c r="L351" s="36"/>
      <c r="M351" s="36"/>
      <c r="N351" s="36"/>
      <c r="O351" s="36"/>
      <c r="P351" s="36"/>
    </row>
    <row r="352" spans="1:16" ht="13.5" x14ac:dyDescent="0.25">
      <c r="A352" s="36"/>
      <c r="B352" s="48" t="s">
        <v>421</v>
      </c>
      <c r="C352" s="47" t="s">
        <v>420</v>
      </c>
      <c r="D352" s="46" t="s">
        <v>120</v>
      </c>
      <c r="E352" s="45" t="s">
        <v>134</v>
      </c>
      <c r="F352" s="44">
        <v>42626</v>
      </c>
      <c r="G352" s="43">
        <v>1423</v>
      </c>
      <c r="I352" s="36"/>
      <c r="J352" s="37"/>
      <c r="K352" s="36"/>
      <c r="L352" s="36"/>
      <c r="M352" s="36"/>
      <c r="N352" s="36"/>
      <c r="O352" s="36"/>
      <c r="P352" s="36"/>
    </row>
    <row r="353" spans="1:16" ht="13.5" x14ac:dyDescent="0.25">
      <c r="A353" s="36"/>
      <c r="B353" s="48" t="s">
        <v>419</v>
      </c>
      <c r="C353" s="47" t="s">
        <v>418</v>
      </c>
      <c r="D353" s="46" t="s">
        <v>110</v>
      </c>
      <c r="E353" s="45" t="s">
        <v>126</v>
      </c>
      <c r="F353" s="44">
        <v>42469</v>
      </c>
      <c r="G353" s="43">
        <v>3195</v>
      </c>
      <c r="I353" s="36"/>
      <c r="J353" s="37"/>
      <c r="K353" s="36"/>
      <c r="L353" s="36"/>
      <c r="M353" s="36"/>
      <c r="N353" s="36"/>
      <c r="O353" s="36"/>
      <c r="P353" s="36"/>
    </row>
    <row r="354" spans="1:16" ht="13.5" x14ac:dyDescent="0.25">
      <c r="A354" s="36"/>
      <c r="B354" s="48" t="s">
        <v>417</v>
      </c>
      <c r="C354" s="47" t="s">
        <v>416</v>
      </c>
      <c r="D354" s="46" t="s">
        <v>110</v>
      </c>
      <c r="E354" s="45" t="s">
        <v>113</v>
      </c>
      <c r="F354" s="44">
        <v>42801</v>
      </c>
      <c r="G354" s="43">
        <v>1299</v>
      </c>
      <c r="I354" s="36"/>
      <c r="J354" s="37"/>
      <c r="K354" s="36"/>
      <c r="L354" s="36"/>
      <c r="M354" s="36"/>
      <c r="N354" s="36"/>
      <c r="O354" s="36"/>
      <c r="P354" s="36"/>
    </row>
    <row r="355" spans="1:16" ht="13.5" x14ac:dyDescent="0.25">
      <c r="A355" s="36"/>
      <c r="B355" s="48" t="s">
        <v>415</v>
      </c>
      <c r="C355" s="47" t="s">
        <v>117</v>
      </c>
      <c r="D355" s="46" t="s">
        <v>110</v>
      </c>
      <c r="E355" s="45" t="s">
        <v>199</v>
      </c>
      <c r="F355" s="44">
        <v>42834</v>
      </c>
      <c r="G355" s="43">
        <v>499</v>
      </c>
      <c r="I355" s="36"/>
      <c r="J355" s="37"/>
      <c r="K355" s="36"/>
      <c r="L355" s="36"/>
      <c r="M355" s="36"/>
      <c r="N355" s="36"/>
      <c r="O355" s="36"/>
      <c r="P355" s="36"/>
    </row>
    <row r="356" spans="1:16" ht="13.5" x14ac:dyDescent="0.25">
      <c r="A356" s="36"/>
      <c r="B356" s="48" t="s">
        <v>414</v>
      </c>
      <c r="C356" s="47" t="s">
        <v>291</v>
      </c>
      <c r="D356" s="46" t="s">
        <v>110</v>
      </c>
      <c r="E356" s="45" t="s">
        <v>145</v>
      </c>
      <c r="F356" s="44">
        <v>42770</v>
      </c>
      <c r="G356" s="43">
        <v>3295</v>
      </c>
      <c r="I356" s="36"/>
      <c r="J356" s="37"/>
      <c r="K356" s="36"/>
      <c r="L356" s="36"/>
      <c r="M356" s="36"/>
      <c r="N356" s="36"/>
      <c r="O356" s="36"/>
      <c r="P356" s="36"/>
    </row>
    <row r="357" spans="1:16" ht="13.5" x14ac:dyDescent="0.25">
      <c r="A357" s="36"/>
      <c r="B357" s="48" t="s">
        <v>413</v>
      </c>
      <c r="C357" s="47" t="s">
        <v>412</v>
      </c>
      <c r="D357" s="46" t="s">
        <v>110</v>
      </c>
      <c r="E357" s="45" t="s">
        <v>119</v>
      </c>
      <c r="F357" s="44">
        <v>42712</v>
      </c>
      <c r="G357" s="43">
        <v>1378</v>
      </c>
      <c r="I357" s="36"/>
      <c r="J357" s="37"/>
      <c r="K357" s="36"/>
      <c r="L357" s="36"/>
      <c r="M357" s="36"/>
      <c r="N357" s="36"/>
      <c r="O357" s="36"/>
      <c r="P357" s="36"/>
    </row>
    <row r="358" spans="1:16" ht="13.5" x14ac:dyDescent="0.25">
      <c r="A358" s="36"/>
      <c r="B358" s="48" t="s">
        <v>411</v>
      </c>
      <c r="C358" s="47" t="s">
        <v>410</v>
      </c>
      <c r="D358" s="46" t="s">
        <v>110</v>
      </c>
      <c r="E358" s="45" t="s">
        <v>126</v>
      </c>
      <c r="F358" s="44">
        <v>42424</v>
      </c>
      <c r="G358" s="43">
        <v>3195</v>
      </c>
      <c r="I358" s="36"/>
      <c r="J358" s="37"/>
      <c r="K358" s="36"/>
      <c r="L358" s="36"/>
      <c r="M358" s="36"/>
      <c r="N358" s="36"/>
      <c r="O358" s="36"/>
      <c r="P358" s="36"/>
    </row>
    <row r="359" spans="1:16" ht="13.5" x14ac:dyDescent="0.25">
      <c r="A359" s="36"/>
      <c r="B359" s="48" t="s">
        <v>409</v>
      </c>
      <c r="C359" s="47" t="s">
        <v>408</v>
      </c>
      <c r="D359" s="46" t="s">
        <v>110</v>
      </c>
      <c r="E359" s="45" t="s">
        <v>119</v>
      </c>
      <c r="F359" s="44">
        <v>42755</v>
      </c>
      <c r="G359" s="43">
        <v>1378</v>
      </c>
      <c r="I359" s="36"/>
      <c r="J359" s="37"/>
      <c r="K359" s="36"/>
      <c r="L359" s="36"/>
      <c r="M359" s="36"/>
      <c r="N359" s="36"/>
      <c r="O359" s="36"/>
      <c r="P359" s="36"/>
    </row>
    <row r="360" spans="1:16" ht="13.5" x14ac:dyDescent="0.25">
      <c r="A360" s="36"/>
      <c r="B360" s="48" t="s">
        <v>407</v>
      </c>
      <c r="C360" s="47" t="s">
        <v>406</v>
      </c>
      <c r="D360" s="46" t="s">
        <v>120</v>
      </c>
      <c r="E360" s="45" t="s">
        <v>142</v>
      </c>
      <c r="F360" s="44">
        <v>42738</v>
      </c>
      <c r="G360" s="43">
        <v>1199</v>
      </c>
      <c r="I360" s="36"/>
      <c r="J360" s="37"/>
      <c r="K360" s="36"/>
      <c r="L360" s="36"/>
      <c r="M360" s="36"/>
      <c r="N360" s="36"/>
      <c r="O360" s="36"/>
      <c r="P360" s="36"/>
    </row>
    <row r="361" spans="1:16" ht="13.5" x14ac:dyDescent="0.25">
      <c r="A361" s="36"/>
      <c r="B361" s="48" t="s">
        <v>405</v>
      </c>
      <c r="C361" s="47" t="s">
        <v>404</v>
      </c>
      <c r="D361" s="46" t="s">
        <v>120</v>
      </c>
      <c r="E361" s="45" t="s">
        <v>160</v>
      </c>
      <c r="F361" s="44">
        <v>42373</v>
      </c>
      <c r="G361" s="43">
        <v>814</v>
      </c>
      <c r="I361" s="36"/>
      <c r="J361" s="37"/>
      <c r="K361" s="36"/>
      <c r="L361" s="36"/>
      <c r="M361" s="36"/>
      <c r="N361" s="36"/>
      <c r="O361" s="36"/>
      <c r="P361" s="36"/>
    </row>
    <row r="362" spans="1:16" ht="13.5" x14ac:dyDescent="0.25">
      <c r="A362" s="36"/>
      <c r="B362" s="48" t="s">
        <v>403</v>
      </c>
      <c r="C362" s="47" t="s">
        <v>402</v>
      </c>
      <c r="D362" s="46" t="s">
        <v>120</v>
      </c>
      <c r="E362" s="45" t="s">
        <v>199</v>
      </c>
      <c r="F362" s="44">
        <v>42490</v>
      </c>
      <c r="G362" s="43">
        <v>499</v>
      </c>
      <c r="I362" s="36"/>
      <c r="J362" s="37"/>
      <c r="K362" s="36"/>
      <c r="L362" s="36"/>
      <c r="M362" s="36"/>
      <c r="N362" s="36"/>
      <c r="O362" s="36"/>
      <c r="P362" s="36"/>
    </row>
    <row r="363" spans="1:16" ht="13.5" x14ac:dyDescent="0.25">
      <c r="A363" s="36"/>
      <c r="B363" s="48" t="s">
        <v>401</v>
      </c>
      <c r="C363" s="47" t="s">
        <v>400</v>
      </c>
      <c r="D363" s="46" t="s">
        <v>110</v>
      </c>
      <c r="E363" s="45" t="s">
        <v>134</v>
      </c>
      <c r="F363" s="44">
        <v>42565</v>
      </c>
      <c r="G363" s="43">
        <v>1423</v>
      </c>
      <c r="I363" s="36"/>
      <c r="J363" s="37"/>
      <c r="K363" s="36"/>
      <c r="L363" s="36"/>
      <c r="M363" s="36"/>
      <c r="N363" s="36"/>
      <c r="O363" s="36"/>
      <c r="P363" s="36"/>
    </row>
    <row r="364" spans="1:16" ht="13.5" x14ac:dyDescent="0.25">
      <c r="A364" s="36"/>
      <c r="B364" s="48" t="s">
        <v>399</v>
      </c>
      <c r="C364" s="47" t="s">
        <v>200</v>
      </c>
      <c r="D364" s="46" t="s">
        <v>110</v>
      </c>
      <c r="E364" s="45" t="s">
        <v>134</v>
      </c>
      <c r="F364" s="44">
        <v>42749</v>
      </c>
      <c r="G364" s="43">
        <v>1423</v>
      </c>
      <c r="I364" s="36"/>
      <c r="J364" s="37"/>
      <c r="K364" s="36"/>
      <c r="L364" s="36"/>
      <c r="M364" s="36"/>
      <c r="N364" s="36"/>
      <c r="O364" s="36"/>
      <c r="P364" s="36"/>
    </row>
    <row r="365" spans="1:16" ht="13.5" x14ac:dyDescent="0.25">
      <c r="A365" s="36"/>
      <c r="B365" s="48" t="s">
        <v>398</v>
      </c>
      <c r="C365" s="47" t="s">
        <v>397</v>
      </c>
      <c r="D365" s="46" t="s">
        <v>110</v>
      </c>
      <c r="E365" s="45" t="s">
        <v>126</v>
      </c>
      <c r="F365" s="44">
        <v>42572</v>
      </c>
      <c r="G365" s="43">
        <v>3195</v>
      </c>
      <c r="I365" s="36"/>
      <c r="J365" s="37"/>
      <c r="K365" s="36"/>
      <c r="L365" s="36"/>
      <c r="M365" s="36"/>
      <c r="N365" s="36"/>
      <c r="O365" s="36"/>
      <c r="P365" s="36"/>
    </row>
    <row r="366" spans="1:16" ht="13.5" x14ac:dyDescent="0.25">
      <c r="A366" s="36"/>
      <c r="B366" s="48" t="s">
        <v>396</v>
      </c>
      <c r="C366" s="47" t="s">
        <v>395</v>
      </c>
      <c r="D366" s="46" t="s">
        <v>120</v>
      </c>
      <c r="E366" s="45" t="s">
        <v>134</v>
      </c>
      <c r="F366" s="44">
        <v>42544</v>
      </c>
      <c r="G366" s="43">
        <v>1423</v>
      </c>
      <c r="I366" s="36"/>
      <c r="J366" s="37"/>
      <c r="K366" s="36"/>
      <c r="L366" s="36"/>
      <c r="M366" s="36"/>
      <c r="N366" s="36"/>
      <c r="O366" s="36"/>
      <c r="P366" s="36"/>
    </row>
    <row r="367" spans="1:16" ht="13.5" x14ac:dyDescent="0.25">
      <c r="A367" s="36"/>
      <c r="B367" s="48" t="s">
        <v>394</v>
      </c>
      <c r="C367" s="47" t="s">
        <v>378</v>
      </c>
      <c r="D367" s="46" t="s">
        <v>120</v>
      </c>
      <c r="E367" s="45" t="s">
        <v>155</v>
      </c>
      <c r="F367" s="44">
        <v>42954</v>
      </c>
      <c r="G367" s="43">
        <v>988</v>
      </c>
      <c r="I367" s="36"/>
      <c r="J367" s="37"/>
      <c r="K367" s="36"/>
      <c r="L367" s="36"/>
      <c r="M367" s="36"/>
      <c r="N367" s="36"/>
      <c r="O367" s="36"/>
      <c r="P367" s="36"/>
    </row>
    <row r="368" spans="1:16" ht="13.5" x14ac:dyDescent="0.25">
      <c r="A368" s="36"/>
      <c r="B368" s="48" t="s">
        <v>393</v>
      </c>
      <c r="C368" s="47" t="s">
        <v>251</v>
      </c>
      <c r="D368" s="46" t="s">
        <v>120</v>
      </c>
      <c r="E368" s="45" t="s">
        <v>299</v>
      </c>
      <c r="F368" s="44">
        <v>42477</v>
      </c>
      <c r="G368" s="43">
        <v>1779</v>
      </c>
      <c r="I368" s="36"/>
      <c r="J368" s="37"/>
      <c r="K368" s="36"/>
      <c r="L368" s="36"/>
      <c r="M368" s="36"/>
      <c r="N368" s="36"/>
      <c r="O368" s="36"/>
      <c r="P368" s="36"/>
    </row>
    <row r="369" spans="1:16" ht="13.5" x14ac:dyDescent="0.25">
      <c r="A369" s="36"/>
      <c r="B369" s="48" t="s">
        <v>392</v>
      </c>
      <c r="C369" s="47" t="s">
        <v>391</v>
      </c>
      <c r="D369" s="46" t="s">
        <v>110</v>
      </c>
      <c r="E369" s="45" t="s">
        <v>113</v>
      </c>
      <c r="F369" s="44">
        <v>42474</v>
      </c>
      <c r="G369" s="43">
        <v>1299</v>
      </c>
      <c r="I369" s="36"/>
      <c r="J369" s="37"/>
      <c r="K369" s="36"/>
      <c r="L369" s="36"/>
      <c r="M369" s="36"/>
      <c r="N369" s="36"/>
      <c r="O369" s="36"/>
      <c r="P369" s="36"/>
    </row>
    <row r="370" spans="1:16" ht="13.5" x14ac:dyDescent="0.25">
      <c r="A370" s="36"/>
      <c r="B370" s="48" t="s">
        <v>390</v>
      </c>
      <c r="C370" s="47" t="s">
        <v>130</v>
      </c>
      <c r="D370" s="46" t="s">
        <v>120</v>
      </c>
      <c r="E370" s="45" t="s">
        <v>116</v>
      </c>
      <c r="F370" s="44">
        <v>42730</v>
      </c>
      <c r="G370" s="43">
        <v>1969</v>
      </c>
      <c r="I370" s="36"/>
      <c r="J370" s="37"/>
      <c r="K370" s="36"/>
      <c r="L370" s="36"/>
      <c r="M370" s="36"/>
      <c r="N370" s="36"/>
      <c r="O370" s="36"/>
      <c r="P370" s="36"/>
    </row>
    <row r="371" spans="1:16" ht="13.5" x14ac:dyDescent="0.25">
      <c r="A371" s="36"/>
      <c r="B371" s="48" t="s">
        <v>389</v>
      </c>
      <c r="C371" s="47" t="s">
        <v>388</v>
      </c>
      <c r="D371" s="46" t="s">
        <v>110</v>
      </c>
      <c r="E371" s="45" t="s">
        <v>119</v>
      </c>
      <c r="F371" s="44">
        <v>42416</v>
      </c>
      <c r="G371" s="43">
        <v>1378</v>
      </c>
      <c r="I371" s="36"/>
      <c r="J371" s="37"/>
      <c r="K371" s="36"/>
      <c r="L371" s="36"/>
      <c r="M371" s="36"/>
      <c r="N371" s="36"/>
      <c r="O371" s="36"/>
      <c r="P371" s="36"/>
    </row>
    <row r="372" spans="1:16" ht="13.5" x14ac:dyDescent="0.25">
      <c r="A372" s="36"/>
      <c r="B372" s="48" t="s">
        <v>387</v>
      </c>
      <c r="C372" s="47" t="s">
        <v>386</v>
      </c>
      <c r="D372" s="46" t="s">
        <v>110</v>
      </c>
      <c r="E372" s="45" t="s">
        <v>129</v>
      </c>
      <c r="F372" s="44">
        <v>42436</v>
      </c>
      <c r="G372" s="43">
        <v>1595</v>
      </c>
      <c r="I372" s="36"/>
      <c r="J372" s="37"/>
      <c r="K372" s="36"/>
      <c r="L372" s="36"/>
      <c r="M372" s="36"/>
      <c r="N372" s="36"/>
      <c r="O372" s="36"/>
      <c r="P372" s="36"/>
    </row>
    <row r="373" spans="1:16" ht="13.5" x14ac:dyDescent="0.25">
      <c r="A373" s="36"/>
      <c r="B373" s="48" t="s">
        <v>385</v>
      </c>
      <c r="C373" s="47" t="s">
        <v>384</v>
      </c>
      <c r="D373" s="46" t="s">
        <v>120</v>
      </c>
      <c r="E373" s="45" t="s">
        <v>152</v>
      </c>
      <c r="F373" s="44">
        <v>42454</v>
      </c>
      <c r="G373" s="43">
        <v>1245</v>
      </c>
      <c r="I373" s="36"/>
      <c r="J373" s="37"/>
      <c r="K373" s="36"/>
      <c r="L373" s="36"/>
      <c r="M373" s="36"/>
      <c r="N373" s="36"/>
      <c r="O373" s="36"/>
      <c r="P373" s="36"/>
    </row>
    <row r="374" spans="1:16" ht="13.5" x14ac:dyDescent="0.25">
      <c r="A374" s="36"/>
      <c r="B374" s="48" t="s">
        <v>383</v>
      </c>
      <c r="C374" s="47" t="s">
        <v>382</v>
      </c>
      <c r="D374" s="46" t="s">
        <v>120</v>
      </c>
      <c r="E374" s="45" t="s">
        <v>145</v>
      </c>
      <c r="F374" s="44">
        <v>43009</v>
      </c>
      <c r="G374" s="43">
        <v>3295</v>
      </c>
      <c r="I374" s="36"/>
      <c r="J374" s="37"/>
      <c r="K374" s="36"/>
      <c r="L374" s="36"/>
      <c r="M374" s="36"/>
      <c r="N374" s="36"/>
      <c r="O374" s="36"/>
      <c r="P374" s="36"/>
    </row>
    <row r="375" spans="1:16" ht="13.5" x14ac:dyDescent="0.25">
      <c r="A375" s="36"/>
      <c r="B375" s="48" t="s">
        <v>381</v>
      </c>
      <c r="C375" s="47" t="s">
        <v>380</v>
      </c>
      <c r="D375" s="46" t="s">
        <v>110</v>
      </c>
      <c r="E375" s="45" t="s">
        <v>119</v>
      </c>
      <c r="F375" s="44">
        <v>42698</v>
      </c>
      <c r="G375" s="43">
        <v>1378</v>
      </c>
      <c r="I375" s="36"/>
      <c r="J375" s="37"/>
      <c r="K375" s="36"/>
      <c r="L375" s="36"/>
      <c r="M375" s="36"/>
      <c r="N375" s="36"/>
      <c r="O375" s="36"/>
      <c r="P375" s="36"/>
    </row>
    <row r="376" spans="1:16" ht="13.5" x14ac:dyDescent="0.25">
      <c r="A376" s="36"/>
      <c r="B376" s="48" t="s">
        <v>379</v>
      </c>
      <c r="C376" s="47" t="s">
        <v>378</v>
      </c>
      <c r="D376" s="46" t="s">
        <v>120</v>
      </c>
      <c r="E376" s="45" t="s">
        <v>199</v>
      </c>
      <c r="F376" s="44">
        <v>42788</v>
      </c>
      <c r="G376" s="43">
        <v>499</v>
      </c>
      <c r="I376" s="36"/>
      <c r="J376" s="37"/>
      <c r="K376" s="36"/>
      <c r="L376" s="36"/>
      <c r="M376" s="36"/>
      <c r="N376" s="36"/>
      <c r="O376" s="36"/>
      <c r="P376" s="36"/>
    </row>
    <row r="377" spans="1:16" ht="13.5" x14ac:dyDescent="0.25">
      <c r="A377" s="36"/>
      <c r="B377" s="48" t="s">
        <v>377</v>
      </c>
      <c r="C377" s="52" t="s">
        <v>376</v>
      </c>
      <c r="D377" s="51" t="s">
        <v>110</v>
      </c>
      <c r="E377" s="50" t="s">
        <v>145</v>
      </c>
      <c r="F377" s="44">
        <v>42572</v>
      </c>
      <c r="G377" s="49">
        <v>3295</v>
      </c>
      <c r="I377" s="36"/>
      <c r="J377" s="37"/>
      <c r="K377" s="36"/>
      <c r="L377" s="36"/>
      <c r="M377" s="36"/>
      <c r="N377" s="36"/>
      <c r="O377" s="36"/>
      <c r="P377" s="36"/>
    </row>
    <row r="378" spans="1:16" ht="13.5" x14ac:dyDescent="0.25">
      <c r="A378" s="36"/>
      <c r="B378" s="48" t="s">
        <v>375</v>
      </c>
      <c r="C378" s="47" t="s">
        <v>212</v>
      </c>
      <c r="D378" s="46" t="s">
        <v>120</v>
      </c>
      <c r="E378" s="45" t="s">
        <v>199</v>
      </c>
      <c r="F378" s="44">
        <v>42421</v>
      </c>
      <c r="G378" s="43">
        <v>499</v>
      </c>
      <c r="I378" s="36"/>
      <c r="J378" s="37"/>
      <c r="K378" s="36"/>
      <c r="L378" s="36"/>
      <c r="M378" s="36"/>
      <c r="N378" s="36"/>
      <c r="O378" s="36"/>
      <c r="P378" s="36"/>
    </row>
    <row r="379" spans="1:16" ht="13.5" x14ac:dyDescent="0.25">
      <c r="A379" s="36"/>
      <c r="B379" s="48" t="s">
        <v>374</v>
      </c>
      <c r="C379" s="47" t="s">
        <v>245</v>
      </c>
      <c r="D379" s="46" t="s">
        <v>110</v>
      </c>
      <c r="E379" s="45" t="s">
        <v>113</v>
      </c>
      <c r="F379" s="44">
        <v>42586</v>
      </c>
      <c r="G379" s="43">
        <v>1299</v>
      </c>
      <c r="I379" s="36"/>
      <c r="J379" s="37"/>
      <c r="K379" s="36"/>
      <c r="L379" s="36"/>
      <c r="M379" s="36"/>
      <c r="N379" s="36"/>
      <c r="O379" s="36"/>
      <c r="P379" s="36"/>
    </row>
    <row r="380" spans="1:16" ht="13.5" x14ac:dyDescent="0.25">
      <c r="A380" s="36"/>
      <c r="B380" s="48" t="s">
        <v>373</v>
      </c>
      <c r="C380" s="47" t="s">
        <v>372</v>
      </c>
      <c r="D380" s="46" t="s">
        <v>120</v>
      </c>
      <c r="E380" s="45" t="s">
        <v>139</v>
      </c>
      <c r="F380" s="44">
        <v>42389</v>
      </c>
      <c r="G380" s="43">
        <v>1379</v>
      </c>
      <c r="I380" s="36"/>
      <c r="J380" s="37"/>
      <c r="K380" s="36"/>
      <c r="L380" s="36"/>
      <c r="M380" s="36"/>
      <c r="N380" s="36"/>
      <c r="O380" s="36"/>
      <c r="P380" s="36"/>
    </row>
    <row r="381" spans="1:16" ht="13.5" x14ac:dyDescent="0.25">
      <c r="A381" s="36"/>
      <c r="B381" s="48" t="s">
        <v>371</v>
      </c>
      <c r="C381" s="47" t="s">
        <v>182</v>
      </c>
      <c r="D381" s="46" t="s">
        <v>110</v>
      </c>
      <c r="E381" s="45" t="s">
        <v>155</v>
      </c>
      <c r="F381" s="44">
        <v>42534</v>
      </c>
      <c r="G381" s="43">
        <v>988</v>
      </c>
      <c r="I381" s="36"/>
      <c r="J381" s="37"/>
      <c r="K381" s="36"/>
      <c r="L381" s="36"/>
      <c r="M381" s="36"/>
      <c r="N381" s="36"/>
      <c r="O381" s="36"/>
      <c r="P381" s="36"/>
    </row>
    <row r="382" spans="1:16" ht="13.5" x14ac:dyDescent="0.25">
      <c r="A382" s="36"/>
      <c r="B382" s="48" t="s">
        <v>370</v>
      </c>
      <c r="C382" s="47" t="s">
        <v>369</v>
      </c>
      <c r="D382" s="46" t="s">
        <v>120</v>
      </c>
      <c r="E382" s="45" t="s">
        <v>299</v>
      </c>
      <c r="F382" s="44">
        <v>42983</v>
      </c>
      <c r="G382" s="43">
        <v>1779</v>
      </c>
      <c r="I382" s="36"/>
      <c r="J382" s="37"/>
      <c r="K382" s="36"/>
      <c r="L382" s="36"/>
      <c r="M382" s="36"/>
      <c r="N382" s="36"/>
      <c r="O382" s="36"/>
      <c r="P382" s="36"/>
    </row>
    <row r="383" spans="1:16" ht="13.5" x14ac:dyDescent="0.25">
      <c r="A383" s="36"/>
      <c r="B383" s="48" t="s">
        <v>368</v>
      </c>
      <c r="C383" s="47" t="s">
        <v>367</v>
      </c>
      <c r="D383" s="46" t="s">
        <v>110</v>
      </c>
      <c r="E383" s="45" t="s">
        <v>142</v>
      </c>
      <c r="F383" s="44">
        <v>43077</v>
      </c>
      <c r="G383" s="43">
        <v>1199</v>
      </c>
      <c r="I383" s="36"/>
      <c r="J383" s="37"/>
      <c r="K383" s="36"/>
      <c r="L383" s="36"/>
      <c r="M383" s="36"/>
      <c r="N383" s="36"/>
      <c r="O383" s="36"/>
      <c r="P383" s="36"/>
    </row>
    <row r="384" spans="1:16" ht="13.5" x14ac:dyDescent="0.25">
      <c r="A384" s="36"/>
      <c r="B384" s="48" t="s">
        <v>366</v>
      </c>
      <c r="C384" s="47" t="s">
        <v>365</v>
      </c>
      <c r="D384" s="46" t="s">
        <v>110</v>
      </c>
      <c r="E384" s="45" t="s">
        <v>109</v>
      </c>
      <c r="F384" s="44">
        <v>42386</v>
      </c>
      <c r="G384" s="43">
        <v>2495</v>
      </c>
      <c r="I384" s="36"/>
      <c r="J384" s="37"/>
      <c r="K384" s="36"/>
      <c r="L384" s="36"/>
      <c r="M384" s="36"/>
      <c r="N384" s="36"/>
      <c r="O384" s="36"/>
      <c r="P384" s="36"/>
    </row>
    <row r="385" spans="1:16" ht="13.5" x14ac:dyDescent="0.25">
      <c r="A385" s="36"/>
      <c r="B385" s="48" t="s">
        <v>364</v>
      </c>
      <c r="C385" s="47" t="s">
        <v>363</v>
      </c>
      <c r="D385" s="46" t="s">
        <v>120</v>
      </c>
      <c r="E385" s="45" t="s">
        <v>152</v>
      </c>
      <c r="F385" s="44">
        <v>42703</v>
      </c>
      <c r="G385" s="43">
        <v>1245</v>
      </c>
      <c r="I385" s="36"/>
      <c r="J385" s="37"/>
      <c r="K385" s="36"/>
      <c r="L385" s="36"/>
      <c r="M385" s="36"/>
      <c r="N385" s="36"/>
      <c r="O385" s="36"/>
      <c r="P385" s="36"/>
    </row>
    <row r="386" spans="1:16" ht="13.5" x14ac:dyDescent="0.25">
      <c r="A386" s="36"/>
      <c r="B386" s="48" t="s">
        <v>362</v>
      </c>
      <c r="C386" s="47" t="s">
        <v>361</v>
      </c>
      <c r="D386" s="46" t="s">
        <v>110</v>
      </c>
      <c r="E386" s="45" t="s">
        <v>113</v>
      </c>
      <c r="F386" s="44">
        <v>42745</v>
      </c>
      <c r="G386" s="43">
        <v>1299</v>
      </c>
      <c r="I386" s="36"/>
      <c r="J386" s="37"/>
      <c r="K386" s="36"/>
      <c r="L386" s="36"/>
      <c r="M386" s="36"/>
      <c r="N386" s="36"/>
      <c r="O386" s="36"/>
      <c r="P386" s="36"/>
    </row>
    <row r="387" spans="1:16" ht="13.5" x14ac:dyDescent="0.25">
      <c r="A387" s="36"/>
      <c r="B387" s="48" t="s">
        <v>360</v>
      </c>
      <c r="C387" s="47" t="s">
        <v>359</v>
      </c>
      <c r="D387" s="46" t="s">
        <v>110</v>
      </c>
      <c r="E387" s="45" t="s">
        <v>152</v>
      </c>
      <c r="F387" s="44">
        <v>42508</v>
      </c>
      <c r="G387" s="43">
        <v>1245</v>
      </c>
      <c r="I387" s="36"/>
      <c r="J387" s="37"/>
      <c r="K387" s="36"/>
      <c r="L387" s="36"/>
      <c r="M387" s="36"/>
      <c r="N387" s="36"/>
      <c r="O387" s="36"/>
      <c r="P387" s="36"/>
    </row>
    <row r="388" spans="1:16" ht="13.5" x14ac:dyDescent="0.25">
      <c r="A388" s="36"/>
      <c r="B388" s="48" t="s">
        <v>358</v>
      </c>
      <c r="C388" s="47" t="s">
        <v>357</v>
      </c>
      <c r="D388" s="46" t="s">
        <v>120</v>
      </c>
      <c r="E388" s="45" t="s">
        <v>160</v>
      </c>
      <c r="F388" s="44">
        <v>42728</v>
      </c>
      <c r="G388" s="43">
        <v>814</v>
      </c>
      <c r="I388" s="36"/>
      <c r="J388" s="37"/>
      <c r="K388" s="36"/>
      <c r="L388" s="36"/>
      <c r="M388" s="36"/>
      <c r="N388" s="36"/>
      <c r="O388" s="36"/>
      <c r="P388" s="36"/>
    </row>
    <row r="389" spans="1:16" ht="13.5" x14ac:dyDescent="0.25">
      <c r="A389" s="36"/>
      <c r="B389" s="48" t="s">
        <v>356</v>
      </c>
      <c r="C389" s="47" t="s">
        <v>355</v>
      </c>
      <c r="D389" s="46" t="s">
        <v>120</v>
      </c>
      <c r="E389" s="45" t="s">
        <v>129</v>
      </c>
      <c r="F389" s="44">
        <v>42694</v>
      </c>
      <c r="G389" s="43">
        <v>1595</v>
      </c>
      <c r="I389" s="36"/>
      <c r="J389" s="37"/>
      <c r="K389" s="36"/>
      <c r="L389" s="36"/>
      <c r="M389" s="36"/>
      <c r="N389" s="36"/>
      <c r="O389" s="36"/>
      <c r="P389" s="36"/>
    </row>
    <row r="390" spans="1:16" ht="13.5" x14ac:dyDescent="0.25">
      <c r="A390" s="36"/>
      <c r="B390" s="48" t="s">
        <v>354</v>
      </c>
      <c r="C390" s="47" t="s">
        <v>272</v>
      </c>
      <c r="D390" s="46" t="s">
        <v>120</v>
      </c>
      <c r="E390" s="45" t="s">
        <v>152</v>
      </c>
      <c r="F390" s="44">
        <v>43099</v>
      </c>
      <c r="G390" s="43">
        <v>1245</v>
      </c>
      <c r="I390" s="36"/>
      <c r="J390" s="37"/>
      <c r="K390" s="36"/>
      <c r="L390" s="36"/>
      <c r="M390" s="36"/>
      <c r="N390" s="36"/>
      <c r="O390" s="36"/>
      <c r="P390" s="36"/>
    </row>
    <row r="391" spans="1:16" ht="13.5" x14ac:dyDescent="0.25">
      <c r="A391" s="36"/>
      <c r="B391" s="48" t="s">
        <v>353</v>
      </c>
      <c r="C391" s="47" t="s">
        <v>327</v>
      </c>
      <c r="D391" s="46" t="s">
        <v>110</v>
      </c>
      <c r="E391" s="45" t="s">
        <v>155</v>
      </c>
      <c r="F391" s="44">
        <v>42410</v>
      </c>
      <c r="G391" s="43">
        <v>988</v>
      </c>
      <c r="I391" s="36"/>
      <c r="J391" s="37"/>
      <c r="K391" s="36"/>
      <c r="L391" s="36"/>
      <c r="M391" s="36"/>
      <c r="N391" s="36"/>
      <c r="O391" s="36"/>
      <c r="P391" s="36"/>
    </row>
    <row r="392" spans="1:16" ht="13.5" x14ac:dyDescent="0.25">
      <c r="A392" s="36"/>
      <c r="B392" s="48" t="s">
        <v>352</v>
      </c>
      <c r="C392" s="47" t="s">
        <v>351</v>
      </c>
      <c r="D392" s="46" t="s">
        <v>120</v>
      </c>
      <c r="E392" s="45" t="s">
        <v>142</v>
      </c>
      <c r="F392" s="44">
        <v>43099</v>
      </c>
      <c r="G392" s="43">
        <v>1199</v>
      </c>
      <c r="I392" s="36"/>
      <c r="J392" s="37"/>
      <c r="K392" s="36"/>
      <c r="L392" s="36"/>
      <c r="M392" s="36"/>
      <c r="N392" s="36"/>
      <c r="O392" s="36"/>
      <c r="P392" s="36"/>
    </row>
    <row r="393" spans="1:16" ht="13.5" x14ac:dyDescent="0.25">
      <c r="A393" s="36"/>
      <c r="B393" s="48" t="s">
        <v>350</v>
      </c>
      <c r="C393" s="47" t="s">
        <v>193</v>
      </c>
      <c r="D393" s="46" t="s">
        <v>110</v>
      </c>
      <c r="E393" s="45" t="s">
        <v>299</v>
      </c>
      <c r="F393" s="44">
        <v>43002</v>
      </c>
      <c r="G393" s="43">
        <v>1779</v>
      </c>
      <c r="I393" s="36"/>
      <c r="J393" s="37"/>
      <c r="K393" s="36"/>
      <c r="L393" s="36"/>
      <c r="M393" s="36"/>
      <c r="N393" s="36"/>
      <c r="O393" s="36"/>
      <c r="P393" s="36"/>
    </row>
    <row r="394" spans="1:16" ht="13.5" x14ac:dyDescent="0.25">
      <c r="A394" s="36"/>
      <c r="B394" s="48" t="s">
        <v>349</v>
      </c>
      <c r="C394" s="47" t="s">
        <v>224</v>
      </c>
      <c r="D394" s="46" t="s">
        <v>110</v>
      </c>
      <c r="E394" s="45" t="s">
        <v>199</v>
      </c>
      <c r="F394" s="44">
        <v>42941</v>
      </c>
      <c r="G394" s="43">
        <v>499</v>
      </c>
      <c r="I394" s="36"/>
      <c r="J394" s="37"/>
      <c r="K394" s="36"/>
      <c r="L394" s="36"/>
      <c r="M394" s="36"/>
      <c r="N394" s="36"/>
      <c r="O394" s="36"/>
      <c r="P394" s="36"/>
    </row>
    <row r="395" spans="1:16" ht="13.5" x14ac:dyDescent="0.25">
      <c r="A395" s="36"/>
      <c r="B395" s="48" t="s">
        <v>348</v>
      </c>
      <c r="C395" s="47" t="s">
        <v>121</v>
      </c>
      <c r="D395" s="46" t="s">
        <v>120</v>
      </c>
      <c r="E395" s="45" t="s">
        <v>160</v>
      </c>
      <c r="F395" s="44">
        <v>42855</v>
      </c>
      <c r="G395" s="43">
        <v>814</v>
      </c>
      <c r="I395" s="36"/>
      <c r="J395" s="37"/>
      <c r="K395" s="36"/>
      <c r="L395" s="36"/>
      <c r="M395" s="36"/>
      <c r="N395" s="36"/>
      <c r="O395" s="36"/>
      <c r="P395" s="36"/>
    </row>
    <row r="396" spans="1:16" ht="13.5" x14ac:dyDescent="0.25">
      <c r="A396" s="36"/>
      <c r="B396" s="48" t="s">
        <v>347</v>
      </c>
      <c r="C396" s="47" t="s">
        <v>346</v>
      </c>
      <c r="D396" s="46" t="s">
        <v>120</v>
      </c>
      <c r="E396" s="45" t="s">
        <v>160</v>
      </c>
      <c r="F396" s="44">
        <v>42632</v>
      </c>
      <c r="G396" s="43">
        <v>814</v>
      </c>
      <c r="I396" s="36"/>
      <c r="J396" s="37"/>
      <c r="K396" s="36"/>
      <c r="L396" s="36"/>
      <c r="M396" s="36"/>
      <c r="N396" s="36"/>
      <c r="O396" s="36"/>
      <c r="P396" s="36"/>
    </row>
    <row r="397" spans="1:16" ht="13.5" x14ac:dyDescent="0.25">
      <c r="A397" s="36"/>
      <c r="B397" s="48" t="s">
        <v>345</v>
      </c>
      <c r="C397" s="47" t="s">
        <v>344</v>
      </c>
      <c r="D397" s="46" t="s">
        <v>120</v>
      </c>
      <c r="E397" s="45" t="s">
        <v>199</v>
      </c>
      <c r="F397" s="44">
        <v>42460</v>
      </c>
      <c r="G397" s="43">
        <v>499</v>
      </c>
      <c r="I397" s="36"/>
      <c r="J397" s="37"/>
      <c r="K397" s="36"/>
      <c r="L397" s="36"/>
      <c r="M397" s="36"/>
      <c r="N397" s="36"/>
      <c r="O397" s="36"/>
      <c r="P397" s="36"/>
    </row>
    <row r="398" spans="1:16" ht="13.5" x14ac:dyDescent="0.25">
      <c r="A398" s="36"/>
      <c r="B398" s="48" t="s">
        <v>343</v>
      </c>
      <c r="C398" s="47" t="s">
        <v>185</v>
      </c>
      <c r="D398" s="46" t="s">
        <v>120</v>
      </c>
      <c r="E398" s="45" t="s">
        <v>160</v>
      </c>
      <c r="F398" s="44">
        <v>42496</v>
      </c>
      <c r="G398" s="43">
        <v>814</v>
      </c>
      <c r="I398" s="36"/>
      <c r="J398" s="37"/>
      <c r="K398" s="36"/>
      <c r="L398" s="36"/>
      <c r="M398" s="36"/>
      <c r="N398" s="36"/>
      <c r="O398" s="36"/>
      <c r="P398" s="36"/>
    </row>
    <row r="399" spans="1:16" ht="13.5" x14ac:dyDescent="0.25">
      <c r="A399" s="36"/>
      <c r="B399" s="48" t="s">
        <v>342</v>
      </c>
      <c r="C399" s="47" t="s">
        <v>341</v>
      </c>
      <c r="D399" s="46" t="s">
        <v>110</v>
      </c>
      <c r="E399" s="45" t="s">
        <v>155</v>
      </c>
      <c r="F399" s="44">
        <v>42888</v>
      </c>
      <c r="G399" s="43">
        <v>988</v>
      </c>
      <c r="I399" s="36"/>
      <c r="J399" s="37"/>
      <c r="K399" s="36"/>
      <c r="L399" s="36"/>
      <c r="M399" s="36"/>
      <c r="N399" s="36"/>
      <c r="O399" s="36"/>
      <c r="P399" s="36"/>
    </row>
    <row r="400" spans="1:16" ht="13.5" x14ac:dyDescent="0.25">
      <c r="A400" s="36"/>
      <c r="B400" s="48" t="s">
        <v>340</v>
      </c>
      <c r="C400" s="47" t="s">
        <v>339</v>
      </c>
      <c r="D400" s="46" t="s">
        <v>120</v>
      </c>
      <c r="E400" s="45" t="s">
        <v>145</v>
      </c>
      <c r="F400" s="44">
        <v>42918</v>
      </c>
      <c r="G400" s="43">
        <v>3295</v>
      </c>
      <c r="I400" s="36"/>
      <c r="J400" s="37"/>
      <c r="K400" s="36"/>
      <c r="L400" s="36"/>
      <c r="M400" s="36"/>
      <c r="N400" s="36"/>
      <c r="O400" s="36"/>
      <c r="P400" s="36"/>
    </row>
    <row r="401" spans="1:16" ht="13.5" x14ac:dyDescent="0.25">
      <c r="A401" s="36"/>
      <c r="B401" s="48" t="s">
        <v>338</v>
      </c>
      <c r="C401" s="47" t="s">
        <v>337</v>
      </c>
      <c r="D401" s="46" t="s">
        <v>120</v>
      </c>
      <c r="E401" s="45" t="s">
        <v>184</v>
      </c>
      <c r="F401" s="44">
        <v>42764</v>
      </c>
      <c r="G401" s="43">
        <v>859</v>
      </c>
      <c r="I401" s="36"/>
      <c r="J401" s="37"/>
      <c r="K401" s="36"/>
      <c r="L401" s="36"/>
      <c r="M401" s="36"/>
      <c r="N401" s="36"/>
      <c r="O401" s="36"/>
      <c r="P401" s="36"/>
    </row>
    <row r="402" spans="1:16" ht="13.5" x14ac:dyDescent="0.25">
      <c r="A402" s="36"/>
      <c r="B402" s="48" t="s">
        <v>336</v>
      </c>
      <c r="C402" s="47" t="s">
        <v>335</v>
      </c>
      <c r="D402" s="46" t="s">
        <v>110</v>
      </c>
      <c r="E402" s="45" t="s">
        <v>199</v>
      </c>
      <c r="F402" s="44">
        <v>42453</v>
      </c>
      <c r="G402" s="43">
        <v>499</v>
      </c>
      <c r="I402" s="36"/>
      <c r="J402" s="37"/>
      <c r="K402" s="36"/>
      <c r="L402" s="36"/>
      <c r="M402" s="36"/>
      <c r="N402" s="36"/>
      <c r="O402" s="36"/>
      <c r="P402" s="36"/>
    </row>
    <row r="403" spans="1:16" ht="13.5" x14ac:dyDescent="0.25">
      <c r="A403" s="36"/>
      <c r="B403" s="48" t="s">
        <v>334</v>
      </c>
      <c r="C403" s="47" t="s">
        <v>333</v>
      </c>
      <c r="D403" s="46" t="s">
        <v>110</v>
      </c>
      <c r="E403" s="45" t="s">
        <v>123</v>
      </c>
      <c r="F403" s="44">
        <v>42856</v>
      </c>
      <c r="G403" s="43">
        <v>1442</v>
      </c>
      <c r="I403" s="36"/>
      <c r="J403" s="37"/>
      <c r="K403" s="36"/>
      <c r="L403" s="36"/>
      <c r="M403" s="36"/>
      <c r="N403" s="36"/>
      <c r="O403" s="36"/>
      <c r="P403" s="36"/>
    </row>
    <row r="404" spans="1:16" ht="13.5" x14ac:dyDescent="0.25">
      <c r="A404" s="36"/>
      <c r="B404" s="48" t="s">
        <v>332</v>
      </c>
      <c r="C404" s="47" t="s">
        <v>331</v>
      </c>
      <c r="D404" s="46" t="s">
        <v>120</v>
      </c>
      <c r="E404" s="45" t="s">
        <v>116</v>
      </c>
      <c r="F404" s="44">
        <v>42689</v>
      </c>
      <c r="G404" s="43">
        <v>1969</v>
      </c>
      <c r="I404" s="36"/>
      <c r="J404" s="37"/>
      <c r="K404" s="36"/>
      <c r="L404" s="36"/>
      <c r="M404" s="36"/>
      <c r="N404" s="36"/>
      <c r="O404" s="36"/>
      <c r="P404" s="36"/>
    </row>
    <row r="405" spans="1:16" ht="13.5" x14ac:dyDescent="0.25">
      <c r="A405" s="36"/>
      <c r="B405" s="48" t="s">
        <v>330</v>
      </c>
      <c r="C405" s="47" t="s">
        <v>329</v>
      </c>
      <c r="D405" s="46" t="s">
        <v>120</v>
      </c>
      <c r="E405" s="45" t="s">
        <v>123</v>
      </c>
      <c r="F405" s="44">
        <v>42896</v>
      </c>
      <c r="G405" s="43">
        <v>1442</v>
      </c>
      <c r="I405" s="36"/>
      <c r="J405" s="37"/>
      <c r="K405" s="36"/>
      <c r="L405" s="36"/>
      <c r="M405" s="36"/>
      <c r="N405" s="36"/>
      <c r="O405" s="36"/>
      <c r="P405" s="36"/>
    </row>
    <row r="406" spans="1:16" ht="13.5" x14ac:dyDescent="0.25">
      <c r="A406" s="36"/>
      <c r="B406" s="48" t="s">
        <v>328</v>
      </c>
      <c r="C406" s="47" t="s">
        <v>327</v>
      </c>
      <c r="D406" s="46" t="s">
        <v>110</v>
      </c>
      <c r="E406" s="45" t="s">
        <v>126</v>
      </c>
      <c r="F406" s="44">
        <v>43066</v>
      </c>
      <c r="G406" s="43">
        <v>3195</v>
      </c>
      <c r="I406" s="36"/>
      <c r="J406" s="37"/>
      <c r="K406" s="36"/>
      <c r="L406" s="36"/>
      <c r="M406" s="36"/>
      <c r="N406" s="36"/>
      <c r="O406" s="36"/>
      <c r="P406" s="36"/>
    </row>
    <row r="407" spans="1:16" ht="13.5" x14ac:dyDescent="0.25">
      <c r="A407" s="36"/>
      <c r="B407" s="48" t="s">
        <v>326</v>
      </c>
      <c r="C407" s="47" t="s">
        <v>325</v>
      </c>
      <c r="D407" s="46" t="s">
        <v>110</v>
      </c>
      <c r="E407" s="45" t="s">
        <v>155</v>
      </c>
      <c r="F407" s="44">
        <v>42729</v>
      </c>
      <c r="G407" s="43">
        <v>988</v>
      </c>
      <c r="I407" s="36"/>
      <c r="J407" s="37"/>
      <c r="K407" s="36"/>
      <c r="L407" s="36"/>
      <c r="M407" s="36"/>
      <c r="N407" s="36"/>
      <c r="O407" s="36"/>
      <c r="P407" s="36"/>
    </row>
    <row r="408" spans="1:16" ht="13.5" x14ac:dyDescent="0.25">
      <c r="A408" s="36"/>
      <c r="B408" s="48" t="s">
        <v>324</v>
      </c>
      <c r="C408" s="47" t="s">
        <v>323</v>
      </c>
      <c r="D408" s="46" t="s">
        <v>110</v>
      </c>
      <c r="E408" s="45" t="s">
        <v>123</v>
      </c>
      <c r="F408" s="44">
        <v>42530</v>
      </c>
      <c r="G408" s="43">
        <v>1442</v>
      </c>
      <c r="I408" s="36"/>
      <c r="J408" s="37"/>
      <c r="K408" s="36"/>
      <c r="L408" s="36"/>
      <c r="M408" s="36"/>
      <c r="N408" s="36"/>
      <c r="O408" s="36"/>
      <c r="P408" s="36"/>
    </row>
    <row r="409" spans="1:16" ht="13.5" x14ac:dyDescent="0.25">
      <c r="A409" s="36"/>
      <c r="B409" s="48" t="s">
        <v>322</v>
      </c>
      <c r="C409" s="47" t="s">
        <v>321</v>
      </c>
      <c r="D409" s="46" t="s">
        <v>110</v>
      </c>
      <c r="E409" s="45" t="s">
        <v>142</v>
      </c>
      <c r="F409" s="44">
        <v>42845</v>
      </c>
      <c r="G409" s="43">
        <v>1199</v>
      </c>
      <c r="I409" s="36"/>
      <c r="J409" s="37"/>
      <c r="K409" s="36"/>
      <c r="L409" s="36"/>
      <c r="M409" s="36"/>
      <c r="N409" s="36"/>
      <c r="O409" s="36"/>
      <c r="P409" s="36"/>
    </row>
    <row r="410" spans="1:16" ht="13.5" x14ac:dyDescent="0.25">
      <c r="A410" s="36"/>
      <c r="B410" s="48" t="s">
        <v>320</v>
      </c>
      <c r="C410" s="47" t="s">
        <v>319</v>
      </c>
      <c r="D410" s="46" t="s">
        <v>110</v>
      </c>
      <c r="E410" s="45" t="s">
        <v>160</v>
      </c>
      <c r="F410" s="44">
        <v>42501</v>
      </c>
      <c r="G410" s="43">
        <v>814</v>
      </c>
      <c r="I410" s="36"/>
      <c r="J410" s="37"/>
      <c r="K410" s="36"/>
      <c r="L410" s="36"/>
      <c r="M410" s="36"/>
      <c r="N410" s="36"/>
      <c r="O410" s="36"/>
      <c r="P410" s="36"/>
    </row>
    <row r="411" spans="1:16" ht="13.5" x14ac:dyDescent="0.25">
      <c r="A411" s="36"/>
      <c r="B411" s="48" t="s">
        <v>318</v>
      </c>
      <c r="C411" s="47" t="s">
        <v>317</v>
      </c>
      <c r="D411" s="46" t="s">
        <v>120</v>
      </c>
      <c r="E411" s="45" t="s">
        <v>152</v>
      </c>
      <c r="F411" s="44">
        <v>42403</v>
      </c>
      <c r="G411" s="43">
        <v>1245</v>
      </c>
      <c r="I411" s="36"/>
      <c r="J411" s="37"/>
      <c r="K411" s="36"/>
      <c r="L411" s="36"/>
      <c r="M411" s="36"/>
      <c r="N411" s="36"/>
      <c r="O411" s="36"/>
      <c r="P411" s="36"/>
    </row>
    <row r="412" spans="1:16" ht="13.5" x14ac:dyDescent="0.25">
      <c r="A412" s="36"/>
      <c r="B412" s="48" t="s">
        <v>316</v>
      </c>
      <c r="C412" s="47" t="s">
        <v>315</v>
      </c>
      <c r="D412" s="46" t="s">
        <v>120</v>
      </c>
      <c r="E412" s="45" t="s">
        <v>129</v>
      </c>
      <c r="F412" s="44">
        <v>42543</v>
      </c>
      <c r="G412" s="43">
        <v>1595</v>
      </c>
      <c r="I412" s="36"/>
      <c r="J412" s="37"/>
      <c r="K412" s="36"/>
      <c r="L412" s="36"/>
      <c r="M412" s="36"/>
      <c r="N412" s="36"/>
      <c r="O412" s="36"/>
      <c r="P412" s="36"/>
    </row>
    <row r="413" spans="1:16" ht="13.5" x14ac:dyDescent="0.25">
      <c r="A413" s="36"/>
      <c r="B413" s="48" t="s">
        <v>314</v>
      </c>
      <c r="C413" s="47" t="s">
        <v>313</v>
      </c>
      <c r="D413" s="46" t="s">
        <v>110</v>
      </c>
      <c r="E413" s="45" t="s">
        <v>155</v>
      </c>
      <c r="F413" s="44">
        <v>42998</v>
      </c>
      <c r="G413" s="43">
        <v>988</v>
      </c>
      <c r="I413" s="36"/>
      <c r="J413" s="37"/>
      <c r="K413" s="36"/>
      <c r="L413" s="36"/>
      <c r="M413" s="36"/>
      <c r="N413" s="36"/>
      <c r="O413" s="36"/>
      <c r="P413" s="36"/>
    </row>
    <row r="414" spans="1:16" ht="13.5" x14ac:dyDescent="0.25">
      <c r="A414" s="36"/>
      <c r="B414" s="48" t="s">
        <v>312</v>
      </c>
      <c r="C414" s="47" t="s">
        <v>311</v>
      </c>
      <c r="D414" s="46" t="s">
        <v>120</v>
      </c>
      <c r="E414" s="45" t="s">
        <v>134</v>
      </c>
      <c r="F414" s="44">
        <v>42804</v>
      </c>
      <c r="G414" s="43">
        <v>1423</v>
      </c>
      <c r="I414" s="36"/>
      <c r="J414" s="37"/>
      <c r="K414" s="36"/>
      <c r="L414" s="36"/>
      <c r="M414" s="36"/>
      <c r="N414" s="36"/>
      <c r="O414" s="36"/>
      <c r="P414" s="36"/>
    </row>
    <row r="415" spans="1:16" ht="13.5" x14ac:dyDescent="0.25">
      <c r="A415" s="36"/>
      <c r="B415" s="48" t="s">
        <v>310</v>
      </c>
      <c r="C415" s="47" t="s">
        <v>309</v>
      </c>
      <c r="D415" s="46" t="s">
        <v>120</v>
      </c>
      <c r="E415" s="45" t="s">
        <v>123</v>
      </c>
      <c r="F415" s="44">
        <v>43098</v>
      </c>
      <c r="G415" s="43">
        <v>1442</v>
      </c>
      <c r="I415" s="36"/>
      <c r="J415" s="37"/>
      <c r="K415" s="36"/>
      <c r="L415" s="36"/>
      <c r="M415" s="36"/>
      <c r="N415" s="36"/>
      <c r="O415" s="36"/>
      <c r="P415" s="36"/>
    </row>
    <row r="416" spans="1:16" ht="13.5" x14ac:dyDescent="0.25">
      <c r="A416" s="36"/>
      <c r="B416" s="48" t="s">
        <v>308</v>
      </c>
      <c r="C416" s="47" t="s">
        <v>307</v>
      </c>
      <c r="D416" s="46" t="s">
        <v>120</v>
      </c>
      <c r="E416" s="45" t="s">
        <v>109</v>
      </c>
      <c r="F416" s="44">
        <v>43052</v>
      </c>
      <c r="G416" s="43">
        <v>2495</v>
      </c>
      <c r="I416" s="36"/>
      <c r="J416" s="37"/>
      <c r="K416" s="36"/>
      <c r="L416" s="36"/>
      <c r="M416" s="36"/>
      <c r="N416" s="36"/>
      <c r="O416" s="36"/>
      <c r="P416" s="36"/>
    </row>
    <row r="417" spans="1:16" ht="13.5" x14ac:dyDescent="0.25">
      <c r="A417" s="36"/>
      <c r="B417" s="48" t="s">
        <v>306</v>
      </c>
      <c r="C417" s="47" t="s">
        <v>305</v>
      </c>
      <c r="D417" s="46" t="s">
        <v>120</v>
      </c>
      <c r="E417" s="45" t="s">
        <v>129</v>
      </c>
      <c r="F417" s="44">
        <v>42585</v>
      </c>
      <c r="G417" s="43">
        <v>1595</v>
      </c>
      <c r="I417" s="36"/>
      <c r="J417" s="37"/>
      <c r="K417" s="36"/>
      <c r="L417" s="36"/>
      <c r="M417" s="36"/>
      <c r="N417" s="36"/>
      <c r="O417" s="36"/>
      <c r="P417" s="36"/>
    </row>
    <row r="418" spans="1:16" ht="13.5" x14ac:dyDescent="0.25">
      <c r="A418" s="36"/>
      <c r="B418" s="48" t="s">
        <v>304</v>
      </c>
      <c r="C418" s="47" t="s">
        <v>226</v>
      </c>
      <c r="D418" s="46" t="s">
        <v>110</v>
      </c>
      <c r="E418" s="45" t="s">
        <v>152</v>
      </c>
      <c r="F418" s="44">
        <v>42972</v>
      </c>
      <c r="G418" s="43">
        <v>1245</v>
      </c>
      <c r="I418" s="36"/>
      <c r="J418" s="37"/>
      <c r="K418" s="36"/>
      <c r="L418" s="36"/>
      <c r="M418" s="36"/>
      <c r="N418" s="36"/>
      <c r="O418" s="36"/>
      <c r="P418" s="36"/>
    </row>
    <row r="419" spans="1:16" ht="13.5" x14ac:dyDescent="0.25">
      <c r="A419" s="36"/>
      <c r="B419" s="48" t="s">
        <v>303</v>
      </c>
      <c r="C419" s="47" t="s">
        <v>302</v>
      </c>
      <c r="D419" s="46" t="s">
        <v>120</v>
      </c>
      <c r="E419" s="45" t="s">
        <v>139</v>
      </c>
      <c r="F419" s="44">
        <v>42750</v>
      </c>
      <c r="G419" s="43">
        <v>1379</v>
      </c>
      <c r="I419" s="36"/>
      <c r="J419" s="37"/>
      <c r="K419" s="36"/>
      <c r="L419" s="36"/>
      <c r="M419" s="36"/>
      <c r="N419" s="36"/>
      <c r="O419" s="36"/>
      <c r="P419" s="36"/>
    </row>
    <row r="420" spans="1:16" ht="13.5" x14ac:dyDescent="0.25">
      <c r="A420" s="36"/>
      <c r="B420" s="48" t="s">
        <v>301</v>
      </c>
      <c r="C420" s="47" t="s">
        <v>300</v>
      </c>
      <c r="D420" s="46" t="s">
        <v>120</v>
      </c>
      <c r="E420" s="45" t="s">
        <v>299</v>
      </c>
      <c r="F420" s="44">
        <v>42712</v>
      </c>
      <c r="G420" s="43">
        <v>1779</v>
      </c>
      <c r="I420" s="36"/>
      <c r="J420" s="37"/>
      <c r="K420" s="36"/>
      <c r="L420" s="36"/>
      <c r="M420" s="36"/>
      <c r="N420" s="36"/>
      <c r="O420" s="36"/>
      <c r="P420" s="36"/>
    </row>
    <row r="421" spans="1:16" ht="13.5" x14ac:dyDescent="0.25">
      <c r="A421" s="36"/>
      <c r="B421" s="48" t="s">
        <v>298</v>
      </c>
      <c r="C421" s="47" t="s">
        <v>297</v>
      </c>
      <c r="D421" s="46" t="s">
        <v>110</v>
      </c>
      <c r="E421" s="45" t="s">
        <v>139</v>
      </c>
      <c r="F421" s="44">
        <v>42871</v>
      </c>
      <c r="G421" s="43">
        <v>1379</v>
      </c>
      <c r="I421" s="36"/>
      <c r="J421" s="37"/>
      <c r="K421" s="36"/>
      <c r="L421" s="36"/>
      <c r="M421" s="36"/>
      <c r="N421" s="36"/>
      <c r="O421" s="36"/>
      <c r="P421" s="36"/>
    </row>
    <row r="422" spans="1:16" ht="13.5" x14ac:dyDescent="0.25">
      <c r="A422" s="36"/>
      <c r="B422" s="48" t="s">
        <v>296</v>
      </c>
      <c r="C422" s="47" t="s">
        <v>295</v>
      </c>
      <c r="D422" s="46" t="s">
        <v>110</v>
      </c>
      <c r="E422" s="45" t="s">
        <v>134</v>
      </c>
      <c r="F422" s="44">
        <v>42983</v>
      </c>
      <c r="G422" s="43">
        <v>1423</v>
      </c>
      <c r="I422" s="36"/>
      <c r="J422" s="37"/>
      <c r="K422" s="36"/>
      <c r="L422" s="36"/>
      <c r="M422" s="36"/>
      <c r="N422" s="36"/>
      <c r="O422" s="36"/>
      <c r="P422" s="36"/>
    </row>
    <row r="423" spans="1:16" ht="13.5" x14ac:dyDescent="0.25">
      <c r="A423" s="36"/>
      <c r="B423" s="48" t="s">
        <v>294</v>
      </c>
      <c r="C423" s="47" t="s">
        <v>293</v>
      </c>
      <c r="D423" s="46" t="s">
        <v>120</v>
      </c>
      <c r="E423" s="45" t="s">
        <v>109</v>
      </c>
      <c r="F423" s="44">
        <v>42560</v>
      </c>
      <c r="G423" s="43">
        <v>2495</v>
      </c>
      <c r="I423" s="36"/>
      <c r="J423" s="37"/>
      <c r="K423" s="36"/>
      <c r="L423" s="36"/>
      <c r="M423" s="36"/>
      <c r="N423" s="36"/>
      <c r="O423" s="36"/>
      <c r="P423" s="36"/>
    </row>
    <row r="424" spans="1:16" ht="13.5" x14ac:dyDescent="0.25">
      <c r="A424" s="36"/>
      <c r="B424" s="48" t="s">
        <v>292</v>
      </c>
      <c r="C424" s="47" t="s">
        <v>291</v>
      </c>
      <c r="D424" s="46" t="s">
        <v>110</v>
      </c>
      <c r="E424" s="45" t="s">
        <v>199</v>
      </c>
      <c r="F424" s="44">
        <v>42717</v>
      </c>
      <c r="G424" s="43">
        <v>499</v>
      </c>
      <c r="I424" s="36"/>
      <c r="J424" s="37"/>
      <c r="K424" s="36"/>
      <c r="L424" s="36"/>
      <c r="M424" s="36"/>
      <c r="N424" s="36"/>
      <c r="O424" s="36"/>
      <c r="P424" s="36"/>
    </row>
    <row r="425" spans="1:16" ht="13.5" x14ac:dyDescent="0.25">
      <c r="A425" s="36"/>
      <c r="B425" s="48" t="s">
        <v>290</v>
      </c>
      <c r="C425" s="47" t="s">
        <v>197</v>
      </c>
      <c r="D425" s="46" t="s">
        <v>110</v>
      </c>
      <c r="E425" s="45" t="s">
        <v>145</v>
      </c>
      <c r="F425" s="44">
        <v>42722</v>
      </c>
      <c r="G425" s="43">
        <v>3295</v>
      </c>
      <c r="I425" s="36"/>
      <c r="J425" s="37"/>
      <c r="K425" s="36"/>
      <c r="L425" s="36"/>
      <c r="M425" s="36"/>
      <c r="N425" s="36"/>
      <c r="O425" s="36"/>
      <c r="P425" s="36"/>
    </row>
    <row r="426" spans="1:16" ht="13.5" x14ac:dyDescent="0.25">
      <c r="A426" s="36"/>
      <c r="B426" s="48" t="s">
        <v>289</v>
      </c>
      <c r="C426" s="47" t="s">
        <v>288</v>
      </c>
      <c r="D426" s="46" t="s">
        <v>110</v>
      </c>
      <c r="E426" s="45" t="s">
        <v>199</v>
      </c>
      <c r="F426" s="44">
        <v>42445</v>
      </c>
      <c r="G426" s="43">
        <v>499</v>
      </c>
      <c r="I426" s="36"/>
      <c r="J426" s="37"/>
      <c r="K426" s="36"/>
      <c r="L426" s="36"/>
      <c r="M426" s="36"/>
      <c r="N426" s="36"/>
      <c r="O426" s="36"/>
      <c r="P426" s="36"/>
    </row>
    <row r="427" spans="1:16" ht="13.5" x14ac:dyDescent="0.25">
      <c r="A427" s="36"/>
      <c r="B427" s="48" t="s">
        <v>287</v>
      </c>
      <c r="C427" s="47" t="s">
        <v>286</v>
      </c>
      <c r="D427" s="46" t="s">
        <v>120</v>
      </c>
      <c r="E427" s="45" t="s">
        <v>119</v>
      </c>
      <c r="F427" s="44">
        <v>42570</v>
      </c>
      <c r="G427" s="43">
        <v>1378</v>
      </c>
      <c r="I427" s="36"/>
      <c r="J427" s="37"/>
      <c r="K427" s="36"/>
      <c r="L427" s="36"/>
      <c r="M427" s="36"/>
      <c r="N427" s="36"/>
      <c r="O427" s="36"/>
      <c r="P427" s="36"/>
    </row>
    <row r="428" spans="1:16" ht="13.5" x14ac:dyDescent="0.25">
      <c r="A428" s="36"/>
      <c r="B428" s="48" t="s">
        <v>285</v>
      </c>
      <c r="C428" s="47" t="s">
        <v>284</v>
      </c>
      <c r="D428" s="46" t="s">
        <v>110</v>
      </c>
      <c r="E428" s="45" t="s">
        <v>126</v>
      </c>
      <c r="F428" s="44">
        <v>42413</v>
      </c>
      <c r="G428" s="43">
        <v>3195</v>
      </c>
      <c r="I428" s="36"/>
      <c r="J428" s="37"/>
      <c r="K428" s="36"/>
      <c r="L428" s="36"/>
      <c r="M428" s="36"/>
      <c r="N428" s="36"/>
      <c r="O428" s="36"/>
      <c r="P428" s="36"/>
    </row>
    <row r="429" spans="1:16" ht="13.5" x14ac:dyDescent="0.25">
      <c r="A429" s="36"/>
      <c r="B429" s="48" t="s">
        <v>283</v>
      </c>
      <c r="C429" s="47" t="s">
        <v>282</v>
      </c>
      <c r="D429" s="46" t="s">
        <v>110</v>
      </c>
      <c r="E429" s="45" t="s">
        <v>160</v>
      </c>
      <c r="F429" s="44">
        <v>42896</v>
      </c>
      <c r="G429" s="43">
        <v>814</v>
      </c>
      <c r="I429" s="36"/>
      <c r="J429" s="37"/>
      <c r="K429" s="36"/>
      <c r="L429" s="36"/>
      <c r="M429" s="36"/>
      <c r="N429" s="36"/>
      <c r="O429" s="36"/>
      <c r="P429" s="36"/>
    </row>
    <row r="430" spans="1:16" ht="13.5" x14ac:dyDescent="0.25">
      <c r="A430" s="36"/>
      <c r="B430" s="48" t="s">
        <v>281</v>
      </c>
      <c r="C430" s="47" t="s">
        <v>280</v>
      </c>
      <c r="D430" s="46" t="s">
        <v>110</v>
      </c>
      <c r="E430" s="45" t="s">
        <v>134</v>
      </c>
      <c r="F430" s="44">
        <v>42510</v>
      </c>
      <c r="G430" s="43">
        <v>1423</v>
      </c>
      <c r="I430" s="36"/>
      <c r="J430" s="37"/>
      <c r="K430" s="36"/>
      <c r="L430" s="36"/>
      <c r="M430" s="36"/>
      <c r="N430" s="36"/>
      <c r="O430" s="36"/>
      <c r="P430" s="36"/>
    </row>
    <row r="431" spans="1:16" ht="13.5" x14ac:dyDescent="0.25">
      <c r="A431" s="36"/>
      <c r="B431" s="48" t="s">
        <v>279</v>
      </c>
      <c r="C431" s="47" t="s">
        <v>278</v>
      </c>
      <c r="D431" s="46" t="s">
        <v>120</v>
      </c>
      <c r="E431" s="45" t="s">
        <v>142</v>
      </c>
      <c r="F431" s="44">
        <v>42855</v>
      </c>
      <c r="G431" s="43">
        <v>1199</v>
      </c>
      <c r="I431" s="36"/>
      <c r="J431" s="37"/>
      <c r="K431" s="36"/>
      <c r="L431" s="36"/>
      <c r="M431" s="36"/>
      <c r="N431" s="36"/>
      <c r="O431" s="36"/>
      <c r="P431" s="36"/>
    </row>
    <row r="432" spans="1:16" ht="13.5" x14ac:dyDescent="0.25">
      <c r="A432" s="36"/>
      <c r="B432" s="48" t="s">
        <v>277</v>
      </c>
      <c r="C432" s="47" t="s">
        <v>276</v>
      </c>
      <c r="D432" s="46" t="s">
        <v>120</v>
      </c>
      <c r="E432" s="45" t="s">
        <v>152</v>
      </c>
      <c r="F432" s="44">
        <v>42805</v>
      </c>
      <c r="G432" s="43">
        <v>1245</v>
      </c>
      <c r="I432" s="36"/>
      <c r="J432" s="37"/>
      <c r="K432" s="36"/>
      <c r="L432" s="36"/>
      <c r="M432" s="36"/>
      <c r="N432" s="36"/>
      <c r="O432" s="36"/>
      <c r="P432" s="36"/>
    </row>
    <row r="433" spans="1:16" ht="13.5" x14ac:dyDescent="0.25">
      <c r="A433" s="36"/>
      <c r="B433" s="48" t="s">
        <v>275</v>
      </c>
      <c r="C433" s="47" t="s">
        <v>274</v>
      </c>
      <c r="D433" s="46" t="s">
        <v>120</v>
      </c>
      <c r="E433" s="45" t="s">
        <v>184</v>
      </c>
      <c r="F433" s="44">
        <v>42971</v>
      </c>
      <c r="G433" s="43">
        <v>859</v>
      </c>
      <c r="I433" s="36"/>
      <c r="J433" s="37"/>
      <c r="K433" s="36"/>
      <c r="L433" s="36"/>
      <c r="M433" s="36"/>
      <c r="N433" s="36"/>
      <c r="O433" s="36"/>
      <c r="P433" s="36"/>
    </row>
    <row r="434" spans="1:16" ht="13.5" x14ac:dyDescent="0.25">
      <c r="A434" s="36"/>
      <c r="B434" s="48" t="s">
        <v>273</v>
      </c>
      <c r="C434" s="47" t="s">
        <v>272</v>
      </c>
      <c r="D434" s="46" t="s">
        <v>120</v>
      </c>
      <c r="E434" s="45" t="s">
        <v>160</v>
      </c>
      <c r="F434" s="44">
        <v>42510</v>
      </c>
      <c r="G434" s="43">
        <v>814</v>
      </c>
      <c r="I434" s="36"/>
      <c r="J434" s="37"/>
      <c r="K434" s="36"/>
      <c r="L434" s="36"/>
      <c r="M434" s="36"/>
      <c r="N434" s="36"/>
      <c r="O434" s="36"/>
      <c r="P434" s="36"/>
    </row>
    <row r="435" spans="1:16" ht="13.5" x14ac:dyDescent="0.25">
      <c r="A435" s="36"/>
      <c r="B435" s="48" t="s">
        <v>271</v>
      </c>
      <c r="C435" s="47" t="s">
        <v>270</v>
      </c>
      <c r="D435" s="46" t="s">
        <v>110</v>
      </c>
      <c r="E435" s="45" t="s">
        <v>134</v>
      </c>
      <c r="F435" s="44">
        <v>42930</v>
      </c>
      <c r="G435" s="43">
        <v>1423</v>
      </c>
      <c r="I435" s="36"/>
      <c r="J435" s="37"/>
      <c r="K435" s="36"/>
      <c r="L435" s="36"/>
      <c r="M435" s="36"/>
      <c r="N435" s="36"/>
      <c r="O435" s="36"/>
      <c r="P435" s="36"/>
    </row>
    <row r="436" spans="1:16" ht="13.5" x14ac:dyDescent="0.25">
      <c r="A436" s="36"/>
      <c r="B436" s="48" t="s">
        <v>269</v>
      </c>
      <c r="C436" s="47" t="s">
        <v>268</v>
      </c>
      <c r="D436" s="46" t="s">
        <v>120</v>
      </c>
      <c r="E436" s="45" t="s">
        <v>113</v>
      </c>
      <c r="F436" s="44">
        <v>42829</v>
      </c>
      <c r="G436" s="43">
        <v>1299</v>
      </c>
      <c r="I436" s="36"/>
      <c r="J436" s="37"/>
      <c r="K436" s="36"/>
      <c r="L436" s="36"/>
      <c r="M436" s="36"/>
      <c r="N436" s="36"/>
      <c r="O436" s="36"/>
      <c r="P436" s="36"/>
    </row>
    <row r="437" spans="1:16" ht="13.5" x14ac:dyDescent="0.25">
      <c r="A437" s="36"/>
      <c r="B437" s="48" t="s">
        <v>267</v>
      </c>
      <c r="C437" s="47" t="s">
        <v>209</v>
      </c>
      <c r="D437" s="46" t="s">
        <v>110</v>
      </c>
      <c r="E437" s="45" t="s">
        <v>134</v>
      </c>
      <c r="F437" s="44">
        <v>43063</v>
      </c>
      <c r="G437" s="43">
        <v>1423</v>
      </c>
      <c r="I437" s="36"/>
      <c r="J437" s="37"/>
      <c r="K437" s="36"/>
      <c r="L437" s="36"/>
      <c r="M437" s="36"/>
      <c r="N437" s="36"/>
      <c r="O437" s="36"/>
      <c r="P437" s="36"/>
    </row>
    <row r="438" spans="1:16" ht="13.5" x14ac:dyDescent="0.25">
      <c r="A438" s="36"/>
      <c r="B438" s="48" t="s">
        <v>266</v>
      </c>
      <c r="C438" s="47" t="s">
        <v>265</v>
      </c>
      <c r="D438" s="46" t="s">
        <v>120</v>
      </c>
      <c r="E438" s="45" t="s">
        <v>109</v>
      </c>
      <c r="F438" s="44">
        <v>42392</v>
      </c>
      <c r="G438" s="43">
        <v>2495</v>
      </c>
      <c r="I438" s="36"/>
      <c r="J438" s="37"/>
      <c r="K438" s="36"/>
      <c r="L438" s="36"/>
      <c r="M438" s="36"/>
      <c r="N438" s="36"/>
      <c r="O438" s="36"/>
      <c r="P438" s="36"/>
    </row>
    <row r="439" spans="1:16" ht="13.5" x14ac:dyDescent="0.25">
      <c r="A439" s="36"/>
      <c r="B439" s="48" t="s">
        <v>264</v>
      </c>
      <c r="C439" s="47" t="s">
        <v>263</v>
      </c>
      <c r="D439" s="46" t="s">
        <v>110</v>
      </c>
      <c r="E439" s="45" t="s">
        <v>119</v>
      </c>
      <c r="F439" s="44">
        <v>42626</v>
      </c>
      <c r="G439" s="43">
        <v>1378</v>
      </c>
      <c r="I439" s="36"/>
      <c r="J439" s="37"/>
      <c r="K439" s="36"/>
      <c r="L439" s="36"/>
      <c r="M439" s="36"/>
      <c r="N439" s="36"/>
      <c r="O439" s="36"/>
      <c r="P439" s="36"/>
    </row>
    <row r="440" spans="1:16" ht="13.5" x14ac:dyDescent="0.25">
      <c r="A440" s="36"/>
      <c r="B440" s="48" t="s">
        <v>262</v>
      </c>
      <c r="C440" s="47" t="s">
        <v>261</v>
      </c>
      <c r="D440" s="46" t="s">
        <v>110</v>
      </c>
      <c r="E440" s="45" t="s">
        <v>126</v>
      </c>
      <c r="F440" s="44">
        <v>42405</v>
      </c>
      <c r="G440" s="43">
        <v>3195</v>
      </c>
      <c r="I440" s="36"/>
      <c r="J440" s="37"/>
      <c r="K440" s="36"/>
      <c r="L440" s="36"/>
      <c r="M440" s="36"/>
      <c r="N440" s="36"/>
      <c r="O440" s="36"/>
      <c r="P440" s="36"/>
    </row>
    <row r="441" spans="1:16" ht="13.5" x14ac:dyDescent="0.25">
      <c r="A441" s="36"/>
      <c r="B441" s="48" t="s">
        <v>260</v>
      </c>
      <c r="C441" s="47" t="s">
        <v>259</v>
      </c>
      <c r="D441" s="46" t="s">
        <v>110</v>
      </c>
      <c r="E441" s="45" t="s">
        <v>119</v>
      </c>
      <c r="F441" s="44">
        <v>42376</v>
      </c>
      <c r="G441" s="43">
        <v>1378</v>
      </c>
      <c r="I441" s="36"/>
      <c r="J441" s="37"/>
      <c r="K441" s="36"/>
      <c r="L441" s="36"/>
      <c r="M441" s="36"/>
      <c r="N441" s="36"/>
      <c r="O441" s="36"/>
      <c r="P441" s="36"/>
    </row>
    <row r="442" spans="1:16" ht="13.5" x14ac:dyDescent="0.25">
      <c r="A442" s="36"/>
      <c r="B442" s="48" t="s">
        <v>258</v>
      </c>
      <c r="C442" s="47" t="s">
        <v>257</v>
      </c>
      <c r="D442" s="46" t="s">
        <v>120</v>
      </c>
      <c r="E442" s="45" t="s">
        <v>113</v>
      </c>
      <c r="F442" s="44">
        <v>43033</v>
      </c>
      <c r="G442" s="43">
        <v>1299</v>
      </c>
      <c r="I442" s="36"/>
      <c r="J442" s="37"/>
      <c r="K442" s="36"/>
      <c r="L442" s="36"/>
      <c r="M442" s="36"/>
      <c r="N442" s="36"/>
      <c r="O442" s="36"/>
      <c r="P442" s="36"/>
    </row>
    <row r="443" spans="1:16" ht="13.5" x14ac:dyDescent="0.25">
      <c r="A443" s="36"/>
      <c r="B443" s="48" t="s">
        <v>256</v>
      </c>
      <c r="C443" s="47" t="s">
        <v>255</v>
      </c>
      <c r="D443" s="46" t="s">
        <v>120</v>
      </c>
      <c r="E443" s="45" t="s">
        <v>199</v>
      </c>
      <c r="F443" s="44">
        <v>42505</v>
      </c>
      <c r="G443" s="43">
        <v>499</v>
      </c>
      <c r="I443" s="36"/>
      <c r="J443" s="37"/>
      <c r="K443" s="36"/>
      <c r="L443" s="36"/>
      <c r="M443" s="36"/>
      <c r="N443" s="36"/>
      <c r="O443" s="36"/>
      <c r="P443" s="36"/>
    </row>
    <row r="444" spans="1:16" ht="13.5" x14ac:dyDescent="0.25">
      <c r="A444" s="36"/>
      <c r="B444" s="48" t="s">
        <v>254</v>
      </c>
      <c r="C444" s="47" t="s">
        <v>253</v>
      </c>
      <c r="D444" s="46" t="s">
        <v>110</v>
      </c>
      <c r="E444" s="45" t="s">
        <v>160</v>
      </c>
      <c r="F444" s="44">
        <v>43096</v>
      </c>
      <c r="G444" s="43">
        <v>814</v>
      </c>
      <c r="I444" s="36"/>
      <c r="J444" s="37"/>
      <c r="K444" s="36"/>
      <c r="L444" s="36"/>
      <c r="M444" s="36"/>
      <c r="N444" s="36"/>
      <c r="O444" s="36"/>
      <c r="P444" s="36"/>
    </row>
    <row r="445" spans="1:16" ht="13.5" x14ac:dyDescent="0.25">
      <c r="A445" s="36"/>
      <c r="B445" s="48" t="s">
        <v>252</v>
      </c>
      <c r="C445" s="47" t="s">
        <v>251</v>
      </c>
      <c r="D445" s="46" t="s">
        <v>120</v>
      </c>
      <c r="E445" s="45" t="s">
        <v>116</v>
      </c>
      <c r="F445" s="44">
        <v>42902</v>
      </c>
      <c r="G445" s="43">
        <v>1969</v>
      </c>
      <c r="I445" s="36"/>
      <c r="J445" s="37"/>
      <c r="K445" s="36"/>
      <c r="L445" s="36"/>
      <c r="M445" s="36"/>
      <c r="N445" s="36"/>
      <c r="O445" s="36"/>
      <c r="P445" s="36"/>
    </row>
    <row r="446" spans="1:16" ht="13.5" x14ac:dyDescent="0.25">
      <c r="A446" s="36"/>
      <c r="B446" s="48" t="s">
        <v>250</v>
      </c>
      <c r="C446" s="47" t="s">
        <v>249</v>
      </c>
      <c r="D446" s="46" t="s">
        <v>110</v>
      </c>
      <c r="E446" s="45" t="s">
        <v>126</v>
      </c>
      <c r="F446" s="44">
        <v>42788</v>
      </c>
      <c r="G446" s="43">
        <v>3195</v>
      </c>
      <c r="I446" s="36"/>
      <c r="J446" s="37"/>
      <c r="K446" s="36"/>
      <c r="L446" s="36"/>
      <c r="M446" s="36"/>
      <c r="N446" s="36"/>
      <c r="O446" s="36"/>
      <c r="P446" s="36"/>
    </row>
    <row r="447" spans="1:16" ht="13.5" x14ac:dyDescent="0.25">
      <c r="A447" s="36"/>
      <c r="B447" s="48" t="s">
        <v>248</v>
      </c>
      <c r="C447" s="47" t="s">
        <v>235</v>
      </c>
      <c r="D447" s="46" t="s">
        <v>120</v>
      </c>
      <c r="E447" s="45" t="s">
        <v>119</v>
      </c>
      <c r="F447" s="44">
        <v>43031</v>
      </c>
      <c r="G447" s="43">
        <v>1378</v>
      </c>
      <c r="I447" s="36"/>
      <c r="J447" s="37"/>
      <c r="K447" s="36"/>
      <c r="L447" s="36"/>
      <c r="M447" s="36"/>
      <c r="N447" s="36"/>
      <c r="O447" s="36"/>
      <c r="P447" s="36"/>
    </row>
    <row r="448" spans="1:16" ht="13.5" x14ac:dyDescent="0.25">
      <c r="A448" s="36"/>
      <c r="B448" s="48" t="s">
        <v>247</v>
      </c>
      <c r="C448" s="47" t="s">
        <v>114</v>
      </c>
      <c r="D448" s="46" t="s">
        <v>110</v>
      </c>
      <c r="E448" s="45" t="s">
        <v>199</v>
      </c>
      <c r="F448" s="44">
        <v>42649</v>
      </c>
      <c r="G448" s="43">
        <v>499</v>
      </c>
      <c r="I448" s="36"/>
      <c r="J448" s="37"/>
      <c r="K448" s="36"/>
      <c r="L448" s="36"/>
      <c r="M448" s="36"/>
      <c r="N448" s="36"/>
      <c r="O448" s="36"/>
      <c r="P448" s="36"/>
    </row>
    <row r="449" spans="1:16" ht="13.5" x14ac:dyDescent="0.25">
      <c r="A449" s="36"/>
      <c r="B449" s="48" t="s">
        <v>246</v>
      </c>
      <c r="C449" s="47" t="s">
        <v>245</v>
      </c>
      <c r="D449" s="46" t="s">
        <v>110</v>
      </c>
      <c r="E449" s="45" t="s">
        <v>184</v>
      </c>
      <c r="F449" s="44">
        <v>42578</v>
      </c>
      <c r="G449" s="43">
        <v>859</v>
      </c>
      <c r="I449" s="36"/>
      <c r="J449" s="37"/>
      <c r="K449" s="36"/>
      <c r="L449" s="36"/>
      <c r="M449" s="36"/>
      <c r="N449" s="36"/>
      <c r="O449" s="36"/>
      <c r="P449" s="36"/>
    </row>
    <row r="450" spans="1:16" ht="13.5" x14ac:dyDescent="0.25">
      <c r="A450" s="36"/>
      <c r="B450" s="48" t="s">
        <v>244</v>
      </c>
      <c r="C450" s="47" t="s">
        <v>243</v>
      </c>
      <c r="D450" s="46" t="s">
        <v>120</v>
      </c>
      <c r="E450" s="45" t="s">
        <v>134</v>
      </c>
      <c r="F450" s="44">
        <v>42623</v>
      </c>
      <c r="G450" s="43">
        <v>1423</v>
      </c>
      <c r="I450" s="36"/>
      <c r="J450" s="37"/>
      <c r="K450" s="36"/>
      <c r="L450" s="36"/>
      <c r="M450" s="36"/>
      <c r="N450" s="36"/>
      <c r="O450" s="36"/>
      <c r="P450" s="36"/>
    </row>
    <row r="451" spans="1:16" ht="13.5" x14ac:dyDescent="0.25">
      <c r="A451" s="36"/>
      <c r="B451" s="48" t="s">
        <v>242</v>
      </c>
      <c r="C451" s="47" t="s">
        <v>241</v>
      </c>
      <c r="D451" s="46" t="s">
        <v>110</v>
      </c>
      <c r="E451" s="45" t="s">
        <v>129</v>
      </c>
      <c r="F451" s="44">
        <v>42564</v>
      </c>
      <c r="G451" s="43">
        <v>1595</v>
      </c>
      <c r="I451" s="36"/>
      <c r="J451" s="37"/>
      <c r="K451" s="36"/>
      <c r="L451" s="36"/>
      <c r="M451" s="36"/>
      <c r="N451" s="36"/>
      <c r="O451" s="36"/>
      <c r="P451" s="36"/>
    </row>
    <row r="452" spans="1:16" ht="13.5" x14ac:dyDescent="0.25">
      <c r="A452" s="36"/>
      <c r="B452" s="48" t="s">
        <v>240</v>
      </c>
      <c r="C452" s="47" t="s">
        <v>239</v>
      </c>
      <c r="D452" s="46" t="s">
        <v>120</v>
      </c>
      <c r="E452" s="45" t="s">
        <v>129</v>
      </c>
      <c r="F452" s="44">
        <v>42481</v>
      </c>
      <c r="G452" s="43">
        <v>1595</v>
      </c>
      <c r="I452" s="36"/>
      <c r="J452" s="37"/>
      <c r="K452" s="36"/>
      <c r="L452" s="36"/>
      <c r="M452" s="36"/>
      <c r="N452" s="36"/>
      <c r="O452" s="36"/>
      <c r="P452" s="36"/>
    </row>
    <row r="453" spans="1:16" ht="13.5" x14ac:dyDescent="0.25">
      <c r="A453" s="36"/>
      <c r="B453" s="48" t="s">
        <v>238</v>
      </c>
      <c r="C453" s="47" t="s">
        <v>237</v>
      </c>
      <c r="D453" s="46" t="s">
        <v>110</v>
      </c>
      <c r="E453" s="45" t="s">
        <v>184</v>
      </c>
      <c r="F453" s="44">
        <v>42428</v>
      </c>
      <c r="G453" s="43">
        <v>859</v>
      </c>
      <c r="I453" s="36"/>
      <c r="J453" s="37"/>
      <c r="K453" s="36"/>
      <c r="L453" s="36"/>
      <c r="M453" s="36"/>
      <c r="N453" s="36"/>
      <c r="O453" s="36"/>
      <c r="P453" s="36"/>
    </row>
    <row r="454" spans="1:16" ht="13.5" x14ac:dyDescent="0.25">
      <c r="A454" s="36"/>
      <c r="B454" s="48" t="s">
        <v>236</v>
      </c>
      <c r="C454" s="47" t="s">
        <v>235</v>
      </c>
      <c r="D454" s="46" t="s">
        <v>120</v>
      </c>
      <c r="E454" s="45" t="s">
        <v>126</v>
      </c>
      <c r="F454" s="44">
        <v>42970</v>
      </c>
      <c r="G454" s="43">
        <v>3195</v>
      </c>
      <c r="I454" s="36"/>
      <c r="J454" s="37"/>
      <c r="K454" s="36"/>
      <c r="L454" s="36"/>
      <c r="M454" s="36"/>
      <c r="N454" s="36"/>
      <c r="O454" s="36"/>
      <c r="P454" s="36"/>
    </row>
    <row r="455" spans="1:16" ht="13.5" x14ac:dyDescent="0.25">
      <c r="A455" s="36"/>
      <c r="B455" s="48" t="s">
        <v>234</v>
      </c>
      <c r="C455" s="47" t="s">
        <v>233</v>
      </c>
      <c r="D455" s="46" t="s">
        <v>120</v>
      </c>
      <c r="E455" s="45" t="s">
        <v>129</v>
      </c>
      <c r="F455" s="44">
        <v>42959</v>
      </c>
      <c r="G455" s="43">
        <v>1595</v>
      </c>
      <c r="I455" s="36"/>
      <c r="J455" s="37"/>
      <c r="K455" s="36"/>
      <c r="L455" s="36"/>
      <c r="M455" s="36"/>
      <c r="N455" s="36"/>
      <c r="O455" s="36"/>
      <c r="P455" s="36"/>
    </row>
    <row r="456" spans="1:16" ht="13.5" x14ac:dyDescent="0.25">
      <c r="A456" s="36"/>
      <c r="B456" s="48" t="s">
        <v>232</v>
      </c>
      <c r="C456" s="47" t="s">
        <v>214</v>
      </c>
      <c r="D456" s="46" t="s">
        <v>120</v>
      </c>
      <c r="E456" s="45" t="s">
        <v>123</v>
      </c>
      <c r="F456" s="44">
        <v>42868</v>
      </c>
      <c r="G456" s="43">
        <v>1442</v>
      </c>
      <c r="I456" s="36"/>
      <c r="J456" s="37"/>
      <c r="K456" s="36"/>
      <c r="L456" s="36"/>
      <c r="M456" s="36"/>
      <c r="N456" s="36"/>
      <c r="O456" s="36"/>
      <c r="P456" s="36"/>
    </row>
    <row r="457" spans="1:16" ht="13.5" x14ac:dyDescent="0.25">
      <c r="A457" s="36"/>
      <c r="B457" s="48" t="s">
        <v>231</v>
      </c>
      <c r="C457" s="47" t="s">
        <v>230</v>
      </c>
      <c r="D457" s="46" t="s">
        <v>110</v>
      </c>
      <c r="E457" s="45" t="s">
        <v>184</v>
      </c>
      <c r="F457" s="44">
        <v>42586</v>
      </c>
      <c r="G457" s="43">
        <v>859</v>
      </c>
      <c r="I457" s="36"/>
      <c r="J457" s="37"/>
      <c r="K457" s="36"/>
      <c r="L457" s="36"/>
      <c r="M457" s="36"/>
      <c r="N457" s="36"/>
      <c r="O457" s="36"/>
      <c r="P457" s="36"/>
    </row>
    <row r="458" spans="1:16" ht="13.5" x14ac:dyDescent="0.25">
      <c r="A458" s="36"/>
      <c r="B458" s="48" t="s">
        <v>229</v>
      </c>
      <c r="C458" s="47" t="s">
        <v>228</v>
      </c>
      <c r="D458" s="46" t="s">
        <v>110</v>
      </c>
      <c r="E458" s="45" t="s">
        <v>129</v>
      </c>
      <c r="F458" s="44">
        <v>42534</v>
      </c>
      <c r="G458" s="43">
        <v>1595</v>
      </c>
      <c r="I458" s="36"/>
      <c r="J458" s="37"/>
      <c r="K458" s="36"/>
      <c r="L458" s="36"/>
      <c r="M458" s="36"/>
      <c r="N458" s="36"/>
      <c r="O458" s="36"/>
      <c r="P458" s="36"/>
    </row>
    <row r="459" spans="1:16" ht="13.5" x14ac:dyDescent="0.25">
      <c r="A459" s="36"/>
      <c r="B459" s="48" t="s">
        <v>227</v>
      </c>
      <c r="C459" s="47" t="s">
        <v>226</v>
      </c>
      <c r="D459" s="46" t="s">
        <v>110</v>
      </c>
      <c r="E459" s="45" t="s">
        <v>152</v>
      </c>
      <c r="F459" s="44">
        <v>43051</v>
      </c>
      <c r="G459" s="43">
        <v>1245</v>
      </c>
      <c r="I459" s="36"/>
      <c r="J459" s="37"/>
      <c r="K459" s="36"/>
      <c r="L459" s="36"/>
      <c r="M459" s="36"/>
      <c r="N459" s="36"/>
      <c r="O459" s="36"/>
      <c r="P459" s="36"/>
    </row>
    <row r="460" spans="1:16" ht="13.5" x14ac:dyDescent="0.25">
      <c r="A460" s="36"/>
      <c r="B460" s="48" t="s">
        <v>225</v>
      </c>
      <c r="C460" s="47" t="s">
        <v>224</v>
      </c>
      <c r="D460" s="46" t="s">
        <v>110</v>
      </c>
      <c r="E460" s="45" t="s">
        <v>145</v>
      </c>
      <c r="F460" s="44">
        <v>42478</v>
      </c>
      <c r="G460" s="43">
        <v>3295</v>
      </c>
      <c r="I460" s="36"/>
      <c r="J460" s="37"/>
      <c r="K460" s="36"/>
      <c r="L460" s="36"/>
      <c r="M460" s="36"/>
      <c r="N460" s="36"/>
      <c r="O460" s="36"/>
      <c r="P460" s="36"/>
    </row>
    <row r="461" spans="1:16" ht="13.5" x14ac:dyDescent="0.25">
      <c r="A461" s="36"/>
      <c r="B461" s="48" t="s">
        <v>223</v>
      </c>
      <c r="C461" s="47" t="s">
        <v>222</v>
      </c>
      <c r="D461" s="46" t="s">
        <v>120</v>
      </c>
      <c r="E461" s="45" t="s">
        <v>184</v>
      </c>
      <c r="F461" s="44">
        <v>42530</v>
      </c>
      <c r="G461" s="43">
        <v>859</v>
      </c>
      <c r="I461" s="36"/>
      <c r="J461" s="37"/>
      <c r="K461" s="36"/>
      <c r="L461" s="36"/>
      <c r="M461" s="36"/>
      <c r="N461" s="36"/>
      <c r="O461" s="36"/>
      <c r="P461" s="36"/>
    </row>
    <row r="462" spans="1:16" ht="13.5" x14ac:dyDescent="0.25">
      <c r="A462" s="36"/>
      <c r="B462" s="48" t="s">
        <v>221</v>
      </c>
      <c r="C462" s="47" t="s">
        <v>220</v>
      </c>
      <c r="D462" s="46" t="s">
        <v>120</v>
      </c>
      <c r="E462" s="45" t="s">
        <v>184</v>
      </c>
      <c r="F462" s="44">
        <v>42635</v>
      </c>
      <c r="G462" s="43">
        <v>859</v>
      </c>
      <c r="I462" s="36"/>
      <c r="J462" s="37"/>
      <c r="K462" s="36"/>
      <c r="L462" s="36"/>
      <c r="M462" s="36"/>
      <c r="N462" s="36"/>
      <c r="O462" s="36"/>
      <c r="P462" s="36"/>
    </row>
    <row r="463" spans="1:16" ht="13.5" x14ac:dyDescent="0.25">
      <c r="A463" s="36"/>
      <c r="B463" s="48" t="s">
        <v>219</v>
      </c>
      <c r="C463" s="47" t="s">
        <v>218</v>
      </c>
      <c r="D463" s="46" t="s">
        <v>120</v>
      </c>
      <c r="E463" s="45" t="s">
        <v>184</v>
      </c>
      <c r="F463" s="44">
        <v>42845</v>
      </c>
      <c r="G463" s="43">
        <v>859</v>
      </c>
      <c r="I463" s="36"/>
      <c r="J463" s="37"/>
      <c r="K463" s="36"/>
      <c r="L463" s="36"/>
      <c r="M463" s="36"/>
      <c r="N463" s="36"/>
      <c r="O463" s="36"/>
      <c r="P463" s="36"/>
    </row>
    <row r="464" spans="1:16" ht="13.5" x14ac:dyDescent="0.25">
      <c r="A464" s="36"/>
      <c r="B464" s="48" t="s">
        <v>217</v>
      </c>
      <c r="C464" s="47" t="s">
        <v>216</v>
      </c>
      <c r="D464" s="46" t="s">
        <v>120</v>
      </c>
      <c r="E464" s="45" t="s">
        <v>123</v>
      </c>
      <c r="F464" s="44">
        <v>42378</v>
      </c>
      <c r="G464" s="43">
        <v>1442</v>
      </c>
      <c r="I464" s="36"/>
      <c r="J464" s="37"/>
      <c r="K464" s="36"/>
      <c r="L464" s="36"/>
      <c r="M464" s="36"/>
      <c r="N464" s="36"/>
      <c r="O464" s="36"/>
      <c r="P464" s="36"/>
    </row>
    <row r="465" spans="1:16" ht="13.5" x14ac:dyDescent="0.25">
      <c r="A465" s="36"/>
      <c r="B465" s="48" t="s">
        <v>215</v>
      </c>
      <c r="C465" s="47" t="s">
        <v>214</v>
      </c>
      <c r="D465" s="46" t="s">
        <v>120</v>
      </c>
      <c r="E465" s="45" t="s">
        <v>134</v>
      </c>
      <c r="F465" s="44">
        <v>42436</v>
      </c>
      <c r="G465" s="43">
        <v>1423</v>
      </c>
      <c r="I465" s="36"/>
      <c r="J465" s="37"/>
      <c r="K465" s="36"/>
      <c r="L465" s="36"/>
      <c r="M465" s="36"/>
      <c r="N465" s="36"/>
      <c r="O465" s="36"/>
      <c r="P465" s="36"/>
    </row>
    <row r="466" spans="1:16" ht="13.5" x14ac:dyDescent="0.25">
      <c r="A466" s="36"/>
      <c r="B466" s="48" t="s">
        <v>213</v>
      </c>
      <c r="C466" s="47" t="s">
        <v>212</v>
      </c>
      <c r="D466" s="46" t="s">
        <v>120</v>
      </c>
      <c r="E466" s="45" t="s">
        <v>126</v>
      </c>
      <c r="F466" s="44">
        <v>42401</v>
      </c>
      <c r="G466" s="43">
        <v>3195</v>
      </c>
      <c r="I466" s="36"/>
      <c r="J466" s="37"/>
      <c r="K466" s="36"/>
      <c r="L466" s="36"/>
      <c r="M466" s="36"/>
      <c r="N466" s="36"/>
      <c r="O466" s="36"/>
      <c r="P466" s="36"/>
    </row>
    <row r="467" spans="1:16" ht="13.5" x14ac:dyDescent="0.25">
      <c r="A467" s="36"/>
      <c r="B467" s="48" t="s">
        <v>211</v>
      </c>
      <c r="C467" s="47" t="s">
        <v>176</v>
      </c>
      <c r="D467" s="46" t="s">
        <v>110</v>
      </c>
      <c r="E467" s="45" t="s">
        <v>199</v>
      </c>
      <c r="F467" s="44">
        <v>42725</v>
      </c>
      <c r="G467" s="43">
        <v>499</v>
      </c>
      <c r="I467" s="36"/>
      <c r="J467" s="37"/>
      <c r="K467" s="36"/>
      <c r="L467" s="36"/>
      <c r="M467" s="36"/>
      <c r="N467" s="36"/>
      <c r="O467" s="36"/>
      <c r="P467" s="36"/>
    </row>
    <row r="468" spans="1:16" ht="13.5" x14ac:dyDescent="0.25">
      <c r="A468" s="36"/>
      <c r="B468" s="48" t="s">
        <v>210</v>
      </c>
      <c r="C468" s="47" t="s">
        <v>209</v>
      </c>
      <c r="D468" s="46" t="s">
        <v>110</v>
      </c>
      <c r="E468" s="45" t="s">
        <v>109</v>
      </c>
      <c r="F468" s="44">
        <v>43069</v>
      </c>
      <c r="G468" s="43">
        <v>2495</v>
      </c>
      <c r="I468" s="36"/>
      <c r="J468" s="37"/>
      <c r="K468" s="36"/>
      <c r="L468" s="36"/>
      <c r="M468" s="36"/>
      <c r="N468" s="36"/>
      <c r="O468" s="36"/>
      <c r="P468" s="36"/>
    </row>
    <row r="469" spans="1:16" ht="13.5" x14ac:dyDescent="0.25">
      <c r="A469" s="36"/>
      <c r="B469" s="48" t="s">
        <v>208</v>
      </c>
      <c r="C469" s="47" t="s">
        <v>182</v>
      </c>
      <c r="D469" s="46" t="s">
        <v>110</v>
      </c>
      <c r="E469" s="45" t="s">
        <v>109</v>
      </c>
      <c r="F469" s="44">
        <v>42825</v>
      </c>
      <c r="G469" s="43">
        <v>2495</v>
      </c>
      <c r="I469" s="36"/>
      <c r="J469" s="37"/>
      <c r="K469" s="36"/>
      <c r="L469" s="36"/>
      <c r="M469" s="36"/>
      <c r="N469" s="36"/>
      <c r="O469" s="36"/>
      <c r="P469" s="36"/>
    </row>
    <row r="470" spans="1:16" ht="13.5" x14ac:dyDescent="0.25">
      <c r="A470" s="36"/>
      <c r="B470" s="48" t="s">
        <v>207</v>
      </c>
      <c r="C470" s="47" t="s">
        <v>135</v>
      </c>
      <c r="D470" s="46" t="s">
        <v>110</v>
      </c>
      <c r="E470" s="45" t="s">
        <v>152</v>
      </c>
      <c r="F470" s="44">
        <v>43090</v>
      </c>
      <c r="G470" s="43">
        <v>1245</v>
      </c>
      <c r="I470" s="36"/>
      <c r="J470" s="37"/>
      <c r="K470" s="36"/>
      <c r="L470" s="36"/>
      <c r="M470" s="36"/>
      <c r="N470" s="36"/>
      <c r="O470" s="36"/>
      <c r="P470" s="36"/>
    </row>
    <row r="471" spans="1:16" ht="13.5" x14ac:dyDescent="0.25">
      <c r="A471" s="36"/>
      <c r="B471" s="48" t="s">
        <v>206</v>
      </c>
      <c r="C471" s="47" t="s">
        <v>205</v>
      </c>
      <c r="D471" s="46" t="s">
        <v>120</v>
      </c>
      <c r="E471" s="45" t="s">
        <v>109</v>
      </c>
      <c r="F471" s="44">
        <v>42800</v>
      </c>
      <c r="G471" s="43">
        <v>2495</v>
      </c>
      <c r="I471" s="36"/>
      <c r="J471" s="37"/>
      <c r="K471" s="36"/>
      <c r="L471" s="36"/>
      <c r="M471" s="36"/>
      <c r="N471" s="36"/>
      <c r="O471" s="36"/>
      <c r="P471" s="36"/>
    </row>
    <row r="472" spans="1:16" ht="13.5" x14ac:dyDescent="0.25">
      <c r="A472" s="36"/>
      <c r="B472" s="48" t="s">
        <v>204</v>
      </c>
      <c r="C472" s="47" t="s">
        <v>174</v>
      </c>
      <c r="D472" s="46" t="s">
        <v>110</v>
      </c>
      <c r="E472" s="45" t="s">
        <v>152</v>
      </c>
      <c r="F472" s="44">
        <v>42657</v>
      </c>
      <c r="G472" s="43">
        <v>1245</v>
      </c>
      <c r="I472" s="36"/>
      <c r="J472" s="37"/>
      <c r="K472" s="36"/>
      <c r="L472" s="36"/>
      <c r="M472" s="36"/>
      <c r="N472" s="36"/>
      <c r="O472" s="36"/>
      <c r="P472" s="36"/>
    </row>
    <row r="473" spans="1:16" ht="13.5" x14ac:dyDescent="0.25">
      <c r="A473" s="36"/>
      <c r="B473" s="48" t="s">
        <v>203</v>
      </c>
      <c r="C473" s="47" t="s">
        <v>202</v>
      </c>
      <c r="D473" s="46" t="s">
        <v>120</v>
      </c>
      <c r="E473" s="45" t="s">
        <v>113</v>
      </c>
      <c r="F473" s="44">
        <v>42937</v>
      </c>
      <c r="G473" s="43">
        <v>1299</v>
      </c>
      <c r="I473" s="36"/>
      <c r="J473" s="37"/>
      <c r="K473" s="36"/>
      <c r="L473" s="36"/>
      <c r="M473" s="36"/>
      <c r="N473" s="36"/>
      <c r="O473" s="36"/>
      <c r="P473" s="36"/>
    </row>
    <row r="474" spans="1:16" ht="13.5" x14ac:dyDescent="0.25">
      <c r="A474" s="36"/>
      <c r="B474" s="48" t="s">
        <v>201</v>
      </c>
      <c r="C474" s="47" t="s">
        <v>200</v>
      </c>
      <c r="D474" s="46" t="s">
        <v>110</v>
      </c>
      <c r="E474" s="45" t="s">
        <v>199</v>
      </c>
      <c r="F474" s="44">
        <v>42917</v>
      </c>
      <c r="G474" s="43">
        <v>499</v>
      </c>
      <c r="I474" s="36"/>
      <c r="J474" s="37"/>
      <c r="K474" s="36"/>
      <c r="L474" s="36"/>
      <c r="M474" s="36"/>
      <c r="N474" s="36"/>
      <c r="O474" s="36"/>
      <c r="P474" s="36"/>
    </row>
    <row r="475" spans="1:16" ht="13.5" x14ac:dyDescent="0.25">
      <c r="A475" s="36"/>
      <c r="B475" s="48" t="s">
        <v>198</v>
      </c>
      <c r="C475" s="47" t="s">
        <v>197</v>
      </c>
      <c r="D475" s="46" t="s">
        <v>110</v>
      </c>
      <c r="E475" s="45" t="s">
        <v>142</v>
      </c>
      <c r="F475" s="44">
        <v>43076</v>
      </c>
      <c r="G475" s="43">
        <v>1199</v>
      </c>
      <c r="I475" s="36"/>
      <c r="J475" s="37"/>
      <c r="K475" s="36"/>
      <c r="L475" s="36"/>
      <c r="M475" s="36"/>
      <c r="N475" s="36"/>
      <c r="O475" s="36"/>
      <c r="P475" s="36"/>
    </row>
    <row r="476" spans="1:16" ht="13.5" x14ac:dyDescent="0.25">
      <c r="A476" s="36"/>
      <c r="B476" s="48" t="s">
        <v>196</v>
      </c>
      <c r="C476" s="47" t="s">
        <v>195</v>
      </c>
      <c r="D476" s="46" t="s">
        <v>120</v>
      </c>
      <c r="E476" s="45" t="s">
        <v>129</v>
      </c>
      <c r="F476" s="44">
        <v>42674</v>
      </c>
      <c r="G476" s="43">
        <v>1595</v>
      </c>
      <c r="I476" s="36"/>
      <c r="J476" s="37"/>
      <c r="K476" s="36"/>
      <c r="L476" s="36"/>
      <c r="M476" s="36"/>
      <c r="N476" s="36"/>
      <c r="O476" s="36"/>
      <c r="P476" s="36"/>
    </row>
    <row r="477" spans="1:16" ht="13.5" x14ac:dyDescent="0.25">
      <c r="A477" s="36"/>
      <c r="B477" s="48" t="s">
        <v>194</v>
      </c>
      <c r="C477" s="47" t="s">
        <v>193</v>
      </c>
      <c r="D477" s="46" t="s">
        <v>110</v>
      </c>
      <c r="E477" s="45" t="s">
        <v>116</v>
      </c>
      <c r="F477" s="44">
        <v>42502</v>
      </c>
      <c r="G477" s="43">
        <v>1969</v>
      </c>
      <c r="I477" s="36"/>
      <c r="J477" s="37"/>
      <c r="K477" s="36"/>
      <c r="L477" s="36"/>
      <c r="M477" s="36"/>
      <c r="N477" s="36"/>
      <c r="O477" s="36"/>
      <c r="P477" s="36"/>
    </row>
    <row r="478" spans="1:16" ht="13.5" x14ac:dyDescent="0.25">
      <c r="A478" s="36"/>
      <c r="B478" s="48" t="s">
        <v>192</v>
      </c>
      <c r="C478" s="47" t="s">
        <v>191</v>
      </c>
      <c r="D478" s="46" t="s">
        <v>120</v>
      </c>
      <c r="E478" s="45" t="s">
        <v>139</v>
      </c>
      <c r="F478" s="44">
        <v>42803</v>
      </c>
      <c r="G478" s="43">
        <v>1379</v>
      </c>
      <c r="I478" s="36"/>
      <c r="J478" s="37"/>
      <c r="K478" s="36"/>
      <c r="L478" s="36"/>
      <c r="M478" s="36"/>
      <c r="N478" s="36"/>
      <c r="O478" s="36"/>
      <c r="P478" s="36"/>
    </row>
    <row r="479" spans="1:16" ht="13.5" x14ac:dyDescent="0.25">
      <c r="A479" s="36"/>
      <c r="B479" s="48" t="s">
        <v>190</v>
      </c>
      <c r="C479" s="47" t="s">
        <v>189</v>
      </c>
      <c r="D479" s="46" t="s">
        <v>110</v>
      </c>
      <c r="E479" s="45" t="s">
        <v>134</v>
      </c>
      <c r="F479" s="44">
        <v>42697</v>
      </c>
      <c r="G479" s="43">
        <v>1423</v>
      </c>
      <c r="I479" s="36"/>
      <c r="J479" s="37"/>
      <c r="K479" s="36"/>
      <c r="L479" s="36"/>
      <c r="M479" s="36"/>
      <c r="N479" s="36"/>
      <c r="O479" s="36"/>
      <c r="P479" s="36"/>
    </row>
    <row r="480" spans="1:16" ht="13.5" x14ac:dyDescent="0.25">
      <c r="A480" s="36"/>
      <c r="B480" s="48" t="s">
        <v>188</v>
      </c>
      <c r="C480" s="47" t="s">
        <v>187</v>
      </c>
      <c r="D480" s="46" t="s">
        <v>110</v>
      </c>
      <c r="E480" s="45" t="s">
        <v>119</v>
      </c>
      <c r="F480" s="44">
        <v>42736</v>
      </c>
      <c r="G480" s="43">
        <v>1378</v>
      </c>
      <c r="I480" s="36"/>
      <c r="J480" s="37"/>
      <c r="K480" s="36"/>
      <c r="L480" s="36"/>
      <c r="M480" s="36"/>
      <c r="N480" s="36"/>
      <c r="O480" s="36"/>
      <c r="P480" s="36"/>
    </row>
    <row r="481" spans="1:16" ht="13.5" x14ac:dyDescent="0.25">
      <c r="A481" s="36"/>
      <c r="B481" s="48" t="s">
        <v>186</v>
      </c>
      <c r="C481" s="47" t="s">
        <v>185</v>
      </c>
      <c r="D481" s="46" t="s">
        <v>120</v>
      </c>
      <c r="E481" s="45" t="s">
        <v>184</v>
      </c>
      <c r="F481" s="44">
        <v>42807</v>
      </c>
      <c r="G481" s="43">
        <v>859</v>
      </c>
      <c r="I481" s="36"/>
      <c r="J481" s="37"/>
      <c r="K481" s="36"/>
      <c r="L481" s="36"/>
      <c r="M481" s="36"/>
      <c r="N481" s="36"/>
      <c r="O481" s="36"/>
      <c r="P481" s="36"/>
    </row>
    <row r="482" spans="1:16" ht="13.5" x14ac:dyDescent="0.25">
      <c r="A482" s="36"/>
      <c r="B482" s="48" t="s">
        <v>183</v>
      </c>
      <c r="C482" s="47" t="s">
        <v>182</v>
      </c>
      <c r="D482" s="46" t="s">
        <v>110</v>
      </c>
      <c r="E482" s="45" t="s">
        <v>116</v>
      </c>
      <c r="F482" s="44">
        <v>42937</v>
      </c>
      <c r="G482" s="43">
        <v>1969</v>
      </c>
      <c r="I482" s="36"/>
      <c r="J482" s="37"/>
      <c r="K482" s="36"/>
      <c r="L482" s="36"/>
      <c r="M482" s="36"/>
      <c r="N482" s="36"/>
      <c r="O482" s="36"/>
      <c r="P482" s="36"/>
    </row>
    <row r="483" spans="1:16" ht="13.5" x14ac:dyDescent="0.25">
      <c r="A483" s="36"/>
      <c r="B483" s="48" t="s">
        <v>181</v>
      </c>
      <c r="C483" s="47" t="s">
        <v>180</v>
      </c>
      <c r="D483" s="46" t="s">
        <v>110</v>
      </c>
      <c r="E483" s="45" t="s">
        <v>155</v>
      </c>
      <c r="F483" s="44">
        <v>42461</v>
      </c>
      <c r="G483" s="43">
        <v>988</v>
      </c>
      <c r="I483" s="36"/>
      <c r="J483" s="37"/>
      <c r="K483" s="36"/>
      <c r="L483" s="36"/>
      <c r="M483" s="36"/>
      <c r="N483" s="36"/>
      <c r="O483" s="36"/>
      <c r="P483" s="36"/>
    </row>
    <row r="484" spans="1:16" ht="13.5" x14ac:dyDescent="0.25">
      <c r="A484" s="36"/>
      <c r="B484" s="48" t="s">
        <v>179</v>
      </c>
      <c r="C484" s="47" t="s">
        <v>178</v>
      </c>
      <c r="D484" s="46" t="s">
        <v>110</v>
      </c>
      <c r="E484" s="45" t="s">
        <v>142</v>
      </c>
      <c r="F484" s="44">
        <v>42666</v>
      </c>
      <c r="G484" s="43">
        <v>1199</v>
      </c>
      <c r="I484" s="36"/>
      <c r="J484" s="37"/>
      <c r="K484" s="36"/>
      <c r="L484" s="36"/>
      <c r="M484" s="36"/>
      <c r="N484" s="36"/>
      <c r="O484" s="36"/>
      <c r="P484" s="36"/>
    </row>
    <row r="485" spans="1:16" ht="13.5" x14ac:dyDescent="0.25">
      <c r="A485" s="36"/>
      <c r="B485" s="48" t="s">
        <v>177</v>
      </c>
      <c r="C485" s="47" t="s">
        <v>176</v>
      </c>
      <c r="D485" s="46" t="s">
        <v>110</v>
      </c>
      <c r="E485" s="45" t="s">
        <v>142</v>
      </c>
      <c r="F485" s="44">
        <v>42537</v>
      </c>
      <c r="G485" s="43">
        <v>1199</v>
      </c>
      <c r="I485" s="36"/>
      <c r="J485" s="37"/>
      <c r="K485" s="36"/>
      <c r="L485" s="36"/>
      <c r="M485" s="36"/>
      <c r="N485" s="36"/>
      <c r="O485" s="36"/>
      <c r="P485" s="36"/>
    </row>
    <row r="486" spans="1:16" ht="13.5" x14ac:dyDescent="0.25">
      <c r="A486" s="36"/>
      <c r="B486" s="48" t="s">
        <v>175</v>
      </c>
      <c r="C486" s="47" t="s">
        <v>174</v>
      </c>
      <c r="D486" s="46" t="s">
        <v>110</v>
      </c>
      <c r="E486" s="45" t="s">
        <v>142</v>
      </c>
      <c r="F486" s="44">
        <v>43026</v>
      </c>
      <c r="G486" s="43">
        <v>1199</v>
      </c>
      <c r="I486" s="36"/>
      <c r="J486" s="37"/>
      <c r="K486" s="36"/>
      <c r="L486" s="36"/>
      <c r="M486" s="36"/>
      <c r="N486" s="36"/>
      <c r="O486" s="36"/>
      <c r="P486" s="36"/>
    </row>
    <row r="487" spans="1:16" ht="13.5" x14ac:dyDescent="0.25">
      <c r="A487" s="36"/>
      <c r="B487" s="48" t="s">
        <v>173</v>
      </c>
      <c r="C487" s="47" t="s">
        <v>172</v>
      </c>
      <c r="D487" s="46" t="s">
        <v>120</v>
      </c>
      <c r="E487" s="45" t="s">
        <v>113</v>
      </c>
      <c r="F487" s="44">
        <v>43067</v>
      </c>
      <c r="G487" s="43">
        <v>1299</v>
      </c>
      <c r="I487" s="36"/>
      <c r="J487" s="37"/>
      <c r="K487" s="36"/>
      <c r="L487" s="36"/>
      <c r="M487" s="36"/>
      <c r="N487" s="36"/>
      <c r="O487" s="36"/>
      <c r="P487" s="36"/>
    </row>
    <row r="488" spans="1:16" ht="13.5" x14ac:dyDescent="0.25">
      <c r="A488" s="36"/>
      <c r="B488" s="48" t="s">
        <v>171</v>
      </c>
      <c r="C488" s="47" t="s">
        <v>170</v>
      </c>
      <c r="D488" s="46" t="s">
        <v>110</v>
      </c>
      <c r="E488" s="45" t="s">
        <v>123</v>
      </c>
      <c r="F488" s="44">
        <v>43046</v>
      </c>
      <c r="G488" s="43">
        <v>1442</v>
      </c>
      <c r="I488" s="36"/>
      <c r="J488" s="37"/>
      <c r="K488" s="36"/>
      <c r="L488" s="36"/>
      <c r="M488" s="36"/>
      <c r="N488" s="36"/>
      <c r="O488" s="36"/>
      <c r="P488" s="36"/>
    </row>
    <row r="489" spans="1:16" ht="13.5" x14ac:dyDescent="0.25">
      <c r="A489" s="36"/>
      <c r="B489" s="48" t="s">
        <v>169</v>
      </c>
      <c r="C489" s="47" t="s">
        <v>168</v>
      </c>
      <c r="D489" s="46" t="s">
        <v>110</v>
      </c>
      <c r="E489" s="45" t="s">
        <v>139</v>
      </c>
      <c r="F489" s="44">
        <v>42445</v>
      </c>
      <c r="G489" s="43">
        <v>1379</v>
      </c>
      <c r="I489" s="36"/>
      <c r="J489" s="37"/>
      <c r="K489" s="36"/>
      <c r="L489" s="36"/>
      <c r="M489" s="36"/>
      <c r="N489" s="36"/>
      <c r="O489" s="36"/>
      <c r="P489" s="36"/>
    </row>
    <row r="490" spans="1:16" ht="13.5" x14ac:dyDescent="0.25">
      <c r="A490" s="36"/>
      <c r="B490" s="48" t="s">
        <v>167</v>
      </c>
      <c r="C490" s="47" t="s">
        <v>166</v>
      </c>
      <c r="D490" s="46" t="s">
        <v>120</v>
      </c>
      <c r="E490" s="45" t="s">
        <v>145</v>
      </c>
      <c r="F490" s="44">
        <v>42582</v>
      </c>
      <c r="G490" s="43">
        <v>3295</v>
      </c>
      <c r="I490" s="36"/>
      <c r="J490" s="37"/>
      <c r="K490" s="36"/>
      <c r="L490" s="36"/>
      <c r="M490" s="36"/>
      <c r="N490" s="36"/>
      <c r="O490" s="36"/>
      <c r="P490" s="36"/>
    </row>
    <row r="491" spans="1:16" ht="13.5" x14ac:dyDescent="0.25">
      <c r="A491" s="36"/>
      <c r="B491" s="48" t="s">
        <v>165</v>
      </c>
      <c r="C491" s="47" t="s">
        <v>164</v>
      </c>
      <c r="D491" s="46" t="s">
        <v>110</v>
      </c>
      <c r="E491" s="45" t="s">
        <v>155</v>
      </c>
      <c r="F491" s="44">
        <v>42517</v>
      </c>
      <c r="G491" s="43">
        <v>988</v>
      </c>
      <c r="I491" s="36"/>
      <c r="J491" s="37"/>
      <c r="K491" s="36"/>
      <c r="L491" s="36"/>
      <c r="M491" s="36"/>
      <c r="N491" s="36"/>
      <c r="O491" s="36"/>
      <c r="P491" s="36"/>
    </row>
    <row r="492" spans="1:16" ht="13.5" x14ac:dyDescent="0.25">
      <c r="A492" s="36"/>
      <c r="B492" s="48" t="s">
        <v>163</v>
      </c>
      <c r="C492" s="47" t="s">
        <v>111</v>
      </c>
      <c r="D492" s="46" t="s">
        <v>110</v>
      </c>
      <c r="E492" s="45" t="s">
        <v>113</v>
      </c>
      <c r="F492" s="44">
        <v>42864</v>
      </c>
      <c r="G492" s="43">
        <v>1299</v>
      </c>
      <c r="I492" s="36"/>
      <c r="J492" s="37"/>
      <c r="K492" s="36"/>
      <c r="L492" s="36"/>
      <c r="M492" s="36"/>
      <c r="N492" s="36"/>
      <c r="O492" s="36"/>
      <c r="P492" s="36"/>
    </row>
    <row r="493" spans="1:16" ht="13.5" x14ac:dyDescent="0.25">
      <c r="A493" s="36"/>
      <c r="B493" s="48" t="s">
        <v>162</v>
      </c>
      <c r="C493" s="47" t="s">
        <v>161</v>
      </c>
      <c r="D493" s="46" t="s">
        <v>110</v>
      </c>
      <c r="E493" s="45" t="s">
        <v>160</v>
      </c>
      <c r="F493" s="44">
        <v>42864</v>
      </c>
      <c r="G493" s="43">
        <v>814</v>
      </c>
      <c r="I493" s="36"/>
      <c r="J493" s="37"/>
      <c r="K493" s="36"/>
      <c r="L493" s="36"/>
      <c r="M493" s="36"/>
      <c r="N493" s="36"/>
      <c r="O493" s="36"/>
      <c r="P493" s="36"/>
    </row>
    <row r="494" spans="1:16" ht="13.5" x14ac:dyDescent="0.25">
      <c r="A494" s="36"/>
      <c r="B494" s="48" t="s">
        <v>159</v>
      </c>
      <c r="C494" s="47" t="s">
        <v>158</v>
      </c>
      <c r="D494" s="46" t="s">
        <v>110</v>
      </c>
      <c r="E494" s="45" t="s">
        <v>155</v>
      </c>
      <c r="F494" s="44">
        <v>42800</v>
      </c>
      <c r="G494" s="43">
        <v>988</v>
      </c>
      <c r="I494" s="36"/>
      <c r="J494" s="37"/>
      <c r="K494" s="36"/>
      <c r="L494" s="36"/>
      <c r="M494" s="36"/>
      <c r="N494" s="36"/>
      <c r="O494" s="36"/>
      <c r="P494" s="36"/>
    </row>
    <row r="495" spans="1:16" ht="13.5" x14ac:dyDescent="0.25">
      <c r="A495" s="36"/>
      <c r="B495" s="48" t="s">
        <v>157</v>
      </c>
      <c r="C495" s="47" t="s">
        <v>156</v>
      </c>
      <c r="D495" s="46" t="s">
        <v>110</v>
      </c>
      <c r="E495" s="45" t="s">
        <v>155</v>
      </c>
      <c r="F495" s="44">
        <v>42537</v>
      </c>
      <c r="G495" s="43">
        <v>988</v>
      </c>
      <c r="I495" s="36"/>
      <c r="J495" s="37"/>
      <c r="K495" s="36"/>
      <c r="L495" s="36"/>
      <c r="M495" s="36"/>
      <c r="N495" s="36"/>
      <c r="O495" s="36"/>
      <c r="P495" s="36"/>
    </row>
    <row r="496" spans="1:16" ht="13.5" x14ac:dyDescent="0.25">
      <c r="A496" s="36"/>
      <c r="B496" s="48" t="s">
        <v>154</v>
      </c>
      <c r="C496" s="47" t="s">
        <v>153</v>
      </c>
      <c r="D496" s="46" t="s">
        <v>110</v>
      </c>
      <c r="E496" s="45" t="s">
        <v>152</v>
      </c>
      <c r="F496" s="44">
        <v>42373</v>
      </c>
      <c r="G496" s="43">
        <v>1245</v>
      </c>
      <c r="I496" s="36"/>
      <c r="J496" s="37"/>
      <c r="K496" s="36"/>
      <c r="L496" s="36"/>
      <c r="M496" s="36"/>
      <c r="N496" s="36"/>
      <c r="O496" s="36"/>
      <c r="P496" s="36"/>
    </row>
    <row r="497" spans="1:16" ht="13.5" x14ac:dyDescent="0.25">
      <c r="A497" s="36"/>
      <c r="B497" s="48" t="s">
        <v>151</v>
      </c>
      <c r="C497" s="47" t="s">
        <v>150</v>
      </c>
      <c r="D497" s="46" t="s">
        <v>120</v>
      </c>
      <c r="E497" s="45" t="s">
        <v>116</v>
      </c>
      <c r="F497" s="44">
        <v>43073</v>
      </c>
      <c r="G497" s="43">
        <v>1969</v>
      </c>
      <c r="I497" s="36"/>
      <c r="J497" s="37"/>
      <c r="K497" s="36"/>
      <c r="L497" s="36"/>
      <c r="M497" s="36"/>
      <c r="N497" s="36"/>
      <c r="O497" s="36"/>
      <c r="P497" s="36"/>
    </row>
    <row r="498" spans="1:16" ht="13.5" x14ac:dyDescent="0.25">
      <c r="A498" s="36"/>
      <c r="B498" s="48" t="s">
        <v>149</v>
      </c>
      <c r="C498" s="47" t="s">
        <v>148</v>
      </c>
      <c r="D498" s="46" t="s">
        <v>120</v>
      </c>
      <c r="E498" s="45" t="s">
        <v>129</v>
      </c>
      <c r="F498" s="44">
        <v>42663</v>
      </c>
      <c r="G498" s="43">
        <v>1595</v>
      </c>
      <c r="I498" s="36"/>
      <c r="J498" s="37"/>
      <c r="K498" s="36"/>
      <c r="L498" s="36"/>
      <c r="M498" s="36"/>
      <c r="N498" s="36"/>
      <c r="O498" s="36"/>
      <c r="P498" s="36"/>
    </row>
    <row r="499" spans="1:16" ht="13.5" x14ac:dyDescent="0.25">
      <c r="A499" s="36"/>
      <c r="B499" s="48" t="s">
        <v>147</v>
      </c>
      <c r="C499" s="47" t="s">
        <v>146</v>
      </c>
      <c r="D499" s="46" t="s">
        <v>110</v>
      </c>
      <c r="E499" s="45" t="s">
        <v>145</v>
      </c>
      <c r="F499" s="44">
        <v>42854</v>
      </c>
      <c r="G499" s="43">
        <v>3295</v>
      </c>
      <c r="I499" s="36"/>
      <c r="J499" s="37"/>
      <c r="K499" s="36"/>
      <c r="L499" s="36"/>
      <c r="M499" s="36"/>
      <c r="N499" s="36"/>
      <c r="O499" s="36"/>
      <c r="P499" s="36"/>
    </row>
    <row r="500" spans="1:16" ht="13.5" x14ac:dyDescent="0.25">
      <c r="A500" s="36"/>
      <c r="B500" s="48" t="s">
        <v>144</v>
      </c>
      <c r="C500" s="47" t="s">
        <v>143</v>
      </c>
      <c r="D500" s="46" t="s">
        <v>110</v>
      </c>
      <c r="E500" s="45" t="s">
        <v>142</v>
      </c>
      <c r="F500" s="44">
        <v>42712</v>
      </c>
      <c r="G500" s="43">
        <v>1199</v>
      </c>
      <c r="I500" s="36"/>
      <c r="J500" s="37"/>
      <c r="K500" s="36"/>
      <c r="L500" s="36"/>
      <c r="M500" s="36"/>
      <c r="N500" s="36"/>
      <c r="O500" s="36"/>
      <c r="P500" s="36"/>
    </row>
    <row r="501" spans="1:16" ht="13.5" x14ac:dyDescent="0.25">
      <c r="A501" s="36"/>
      <c r="B501" s="48" t="s">
        <v>141</v>
      </c>
      <c r="C501" s="47" t="s">
        <v>140</v>
      </c>
      <c r="D501" s="46" t="s">
        <v>120</v>
      </c>
      <c r="E501" s="45" t="s">
        <v>139</v>
      </c>
      <c r="F501" s="44">
        <v>42850</v>
      </c>
      <c r="G501" s="43">
        <v>1379</v>
      </c>
      <c r="I501" s="36"/>
      <c r="J501" s="37"/>
      <c r="K501" s="36"/>
      <c r="L501" s="36"/>
      <c r="M501" s="36"/>
      <c r="N501" s="36"/>
      <c r="O501" s="36"/>
      <c r="P501" s="36"/>
    </row>
    <row r="502" spans="1:16" ht="13.5" x14ac:dyDescent="0.25">
      <c r="A502" s="36"/>
      <c r="B502" s="48" t="s">
        <v>138</v>
      </c>
      <c r="C502" s="47" t="s">
        <v>137</v>
      </c>
      <c r="D502" s="46" t="s">
        <v>120</v>
      </c>
      <c r="E502" s="45" t="s">
        <v>126</v>
      </c>
      <c r="F502" s="44">
        <v>42808</v>
      </c>
      <c r="G502" s="43">
        <v>3195</v>
      </c>
      <c r="I502" s="36"/>
      <c r="J502" s="37"/>
      <c r="K502" s="36"/>
      <c r="L502" s="36"/>
      <c r="M502" s="36"/>
      <c r="N502" s="36"/>
      <c r="O502" s="36"/>
      <c r="P502" s="36"/>
    </row>
    <row r="503" spans="1:16" ht="13.5" x14ac:dyDescent="0.25">
      <c r="A503" s="36"/>
      <c r="B503" s="48" t="s">
        <v>136</v>
      </c>
      <c r="C503" s="47" t="s">
        <v>135</v>
      </c>
      <c r="D503" s="46" t="s">
        <v>110</v>
      </c>
      <c r="E503" s="45" t="s">
        <v>134</v>
      </c>
      <c r="F503" s="44">
        <v>42479</v>
      </c>
      <c r="G503" s="43">
        <v>1423</v>
      </c>
      <c r="I503" s="36"/>
      <c r="J503" s="37"/>
      <c r="K503" s="36"/>
      <c r="L503" s="36"/>
      <c r="M503" s="36"/>
      <c r="N503" s="36"/>
      <c r="O503" s="36"/>
      <c r="P503" s="36"/>
    </row>
    <row r="504" spans="1:16" ht="13.5" x14ac:dyDescent="0.25">
      <c r="A504" s="36"/>
      <c r="B504" s="48" t="s">
        <v>133</v>
      </c>
      <c r="C504" s="47" t="s">
        <v>132</v>
      </c>
      <c r="D504" s="46" t="s">
        <v>110</v>
      </c>
      <c r="E504" s="45" t="s">
        <v>123</v>
      </c>
      <c r="F504" s="44">
        <v>42920</v>
      </c>
      <c r="G504" s="43">
        <v>1442</v>
      </c>
      <c r="I504" s="36"/>
      <c r="J504" s="37"/>
      <c r="K504" s="36"/>
      <c r="L504" s="36"/>
      <c r="M504" s="36"/>
      <c r="N504" s="36"/>
      <c r="O504" s="36"/>
      <c r="P504" s="36"/>
    </row>
    <row r="505" spans="1:16" ht="13.5" x14ac:dyDescent="0.25">
      <c r="A505" s="36"/>
      <c r="B505" s="48" t="s">
        <v>131</v>
      </c>
      <c r="C505" s="47" t="s">
        <v>130</v>
      </c>
      <c r="D505" s="46" t="s">
        <v>120</v>
      </c>
      <c r="E505" s="45" t="s">
        <v>129</v>
      </c>
      <c r="F505" s="44">
        <v>42997</v>
      </c>
      <c r="G505" s="43">
        <v>1595</v>
      </c>
      <c r="I505" s="36"/>
      <c r="J505" s="37"/>
      <c r="K505" s="36"/>
      <c r="L505" s="36"/>
      <c r="M505" s="36"/>
      <c r="N505" s="36"/>
      <c r="O505" s="36"/>
      <c r="P505" s="36"/>
    </row>
    <row r="506" spans="1:16" ht="13.5" x14ac:dyDescent="0.25">
      <c r="A506" s="36"/>
      <c r="B506" s="48" t="s">
        <v>128</v>
      </c>
      <c r="C506" s="47" t="s">
        <v>127</v>
      </c>
      <c r="D506" s="46" t="s">
        <v>110</v>
      </c>
      <c r="E506" s="45" t="s">
        <v>126</v>
      </c>
      <c r="F506" s="44">
        <v>42538</v>
      </c>
      <c r="G506" s="43">
        <v>3195</v>
      </c>
      <c r="I506" s="36"/>
      <c r="J506" s="37"/>
      <c r="K506" s="36"/>
      <c r="L506" s="36"/>
      <c r="M506" s="36"/>
      <c r="N506" s="36"/>
      <c r="O506" s="36"/>
      <c r="P506" s="36"/>
    </row>
    <row r="507" spans="1:16" ht="13.5" x14ac:dyDescent="0.25">
      <c r="A507" s="36"/>
      <c r="B507" s="48" t="s">
        <v>125</v>
      </c>
      <c r="C507" s="47" t="s">
        <v>124</v>
      </c>
      <c r="D507" s="46" t="s">
        <v>120</v>
      </c>
      <c r="E507" s="45" t="s">
        <v>123</v>
      </c>
      <c r="F507" s="44">
        <v>42559</v>
      </c>
      <c r="G507" s="43">
        <v>1442</v>
      </c>
      <c r="I507" s="36"/>
      <c r="J507" s="37"/>
      <c r="K507" s="36"/>
      <c r="L507" s="36"/>
      <c r="M507" s="36"/>
      <c r="N507" s="36"/>
      <c r="O507" s="36"/>
      <c r="P507" s="36"/>
    </row>
    <row r="508" spans="1:16" ht="13.5" x14ac:dyDescent="0.25">
      <c r="A508" s="36"/>
      <c r="B508" s="48" t="s">
        <v>122</v>
      </c>
      <c r="C508" s="47" t="s">
        <v>121</v>
      </c>
      <c r="D508" s="46" t="s">
        <v>120</v>
      </c>
      <c r="E508" s="45" t="s">
        <v>119</v>
      </c>
      <c r="F508" s="44">
        <v>42388</v>
      </c>
      <c r="G508" s="43">
        <v>1378</v>
      </c>
      <c r="I508" s="36"/>
      <c r="J508" s="37"/>
      <c r="K508" s="36"/>
      <c r="L508" s="36"/>
      <c r="M508" s="36"/>
      <c r="N508" s="36"/>
      <c r="O508" s="36"/>
      <c r="P508" s="36"/>
    </row>
    <row r="509" spans="1:16" ht="13.5" x14ac:dyDescent="0.25">
      <c r="A509" s="36"/>
      <c r="B509" s="48" t="s">
        <v>118</v>
      </c>
      <c r="C509" s="47" t="s">
        <v>117</v>
      </c>
      <c r="D509" s="46" t="s">
        <v>110</v>
      </c>
      <c r="E509" s="45" t="s">
        <v>116</v>
      </c>
      <c r="F509" s="44">
        <v>42630</v>
      </c>
      <c r="G509" s="43">
        <v>1969</v>
      </c>
      <c r="I509" s="36"/>
      <c r="J509" s="37"/>
      <c r="K509" s="36"/>
      <c r="L509" s="36"/>
      <c r="M509" s="36"/>
      <c r="N509" s="36"/>
      <c r="O509" s="36"/>
      <c r="P509" s="36"/>
    </row>
    <row r="510" spans="1:16" ht="13.5" x14ac:dyDescent="0.25">
      <c r="A510" s="36"/>
      <c r="B510" s="48" t="s">
        <v>115</v>
      </c>
      <c r="C510" s="47" t="s">
        <v>114</v>
      </c>
      <c r="D510" s="46" t="s">
        <v>110</v>
      </c>
      <c r="E510" s="45" t="s">
        <v>113</v>
      </c>
      <c r="F510" s="44">
        <v>43088</v>
      </c>
      <c r="G510" s="43">
        <v>1299</v>
      </c>
      <c r="I510" s="36"/>
      <c r="J510" s="37"/>
      <c r="K510" s="36"/>
      <c r="L510" s="36"/>
      <c r="M510" s="36"/>
      <c r="N510" s="36"/>
      <c r="O510" s="36"/>
      <c r="P510" s="36"/>
    </row>
    <row r="511" spans="1:16" ht="13.5" x14ac:dyDescent="0.25">
      <c r="A511" s="36"/>
      <c r="B511" s="42" t="s">
        <v>112</v>
      </c>
      <c r="C511" s="41" t="s">
        <v>111</v>
      </c>
      <c r="D511" s="40" t="s">
        <v>110</v>
      </c>
      <c r="E511" s="39" t="s">
        <v>109</v>
      </c>
      <c r="F511" s="44">
        <v>43077</v>
      </c>
      <c r="G511" s="38">
        <v>2495</v>
      </c>
      <c r="I511" s="36"/>
      <c r="J511" s="37"/>
      <c r="K511" s="36"/>
      <c r="L511" s="36"/>
      <c r="M511" s="36"/>
      <c r="N511" s="36"/>
      <c r="O511" s="36"/>
      <c r="P511" s="36"/>
    </row>
    <row r="512" spans="1:16" ht="13.5" x14ac:dyDescent="0.25">
      <c r="A512" s="36"/>
      <c r="H512" s="36"/>
      <c r="I512" s="36"/>
      <c r="J512" s="37"/>
      <c r="K512" s="36"/>
      <c r="L512" s="36"/>
      <c r="M512" s="36"/>
      <c r="N512" s="36"/>
      <c r="O512" s="36"/>
      <c r="P512" s="36"/>
    </row>
    <row r="513" spans="1:16" ht="13.5" x14ac:dyDescent="0.25">
      <c r="A513" s="36"/>
      <c r="H513" s="36"/>
      <c r="I513" s="36"/>
      <c r="J513" s="37"/>
      <c r="K513" s="36"/>
      <c r="L513" s="36"/>
      <c r="M513" s="36"/>
      <c r="N513" s="36"/>
      <c r="O513" s="36"/>
      <c r="P513" s="36"/>
    </row>
    <row r="514" spans="1:16" ht="13.5" x14ac:dyDescent="0.25">
      <c r="A514" s="36"/>
      <c r="H514" s="36"/>
      <c r="I514" s="36"/>
      <c r="J514" s="37"/>
      <c r="K514" s="36"/>
      <c r="L514" s="36"/>
      <c r="M514" s="36"/>
      <c r="N514" s="36"/>
      <c r="O514" s="36"/>
      <c r="P514" s="36"/>
    </row>
    <row r="515" spans="1:16" ht="13.5" x14ac:dyDescent="0.25">
      <c r="A515" s="36"/>
      <c r="H515" s="36"/>
      <c r="I515" s="36"/>
      <c r="J515" s="37"/>
      <c r="K515" s="36"/>
      <c r="L515" s="36"/>
      <c r="M515" s="36"/>
      <c r="N515" s="36"/>
      <c r="O515" s="36"/>
      <c r="P515" s="36"/>
    </row>
    <row r="516" spans="1:16" ht="13.5" x14ac:dyDescent="0.25">
      <c r="A516" s="36"/>
      <c r="H516" s="36"/>
      <c r="I516" s="36"/>
      <c r="J516" s="37"/>
      <c r="K516" s="36"/>
      <c r="L516" s="36"/>
      <c r="M516" s="36"/>
      <c r="N516" s="36"/>
      <c r="O516" s="36"/>
      <c r="P516" s="36"/>
    </row>
    <row r="517" spans="1:16" ht="13.5" x14ac:dyDescent="0.25">
      <c r="A517" s="36"/>
      <c r="H517" s="36"/>
      <c r="I517" s="36"/>
      <c r="J517" s="37"/>
      <c r="K517" s="36"/>
      <c r="L517" s="36"/>
      <c r="M517" s="36"/>
      <c r="N517" s="36"/>
      <c r="O517" s="36"/>
      <c r="P517" s="36"/>
    </row>
    <row r="518" spans="1:16" ht="13.5" x14ac:dyDescent="0.25">
      <c r="A518" s="36"/>
      <c r="H518" s="36"/>
      <c r="I518" s="36"/>
      <c r="J518" s="37"/>
      <c r="K518" s="36"/>
      <c r="L518" s="36"/>
      <c r="M518" s="36"/>
      <c r="N518" s="36"/>
      <c r="O518" s="36"/>
      <c r="P518" s="36"/>
    </row>
    <row r="519" spans="1:16" ht="13.5" x14ac:dyDescent="0.25">
      <c r="A519" s="36"/>
      <c r="H519" s="36"/>
      <c r="I519" s="36"/>
      <c r="J519" s="37"/>
      <c r="K519" s="36"/>
      <c r="L519" s="36"/>
      <c r="M519" s="36"/>
      <c r="N519" s="36"/>
      <c r="O519" s="36"/>
      <c r="P519" s="36"/>
    </row>
    <row r="520" spans="1:16" ht="13.5" x14ac:dyDescent="0.25">
      <c r="A520" s="36"/>
      <c r="H520" s="36"/>
      <c r="I520" s="36"/>
      <c r="J520" s="37"/>
      <c r="K520" s="36"/>
      <c r="L520" s="36"/>
      <c r="M520" s="36"/>
      <c r="N520" s="36"/>
      <c r="O520" s="36"/>
      <c r="P520" s="36"/>
    </row>
    <row r="521" spans="1:16" ht="13.5" x14ac:dyDescent="0.25">
      <c r="A521" s="36"/>
      <c r="H521" s="36"/>
      <c r="I521" s="36"/>
      <c r="J521" s="37"/>
      <c r="K521" s="36"/>
      <c r="L521" s="36"/>
      <c r="M521" s="36"/>
      <c r="N521" s="36"/>
      <c r="O521" s="36"/>
      <c r="P521" s="36"/>
    </row>
    <row r="522" spans="1:16" ht="13.5" x14ac:dyDescent="0.25">
      <c r="A522" s="36"/>
      <c r="I522" s="36"/>
      <c r="J522" s="37"/>
      <c r="K522" s="36"/>
      <c r="L522" s="36"/>
      <c r="M522" s="36"/>
      <c r="N522" s="36"/>
      <c r="O522" s="36"/>
      <c r="P522" s="36"/>
    </row>
    <row r="523" spans="1:16" ht="13.5" x14ac:dyDescent="0.25">
      <c r="A523" s="36"/>
      <c r="I523" s="36"/>
      <c r="J523" s="37"/>
      <c r="K523" s="36"/>
      <c r="L523" s="36"/>
      <c r="M523" s="36"/>
      <c r="N523" s="36"/>
      <c r="O523" s="36"/>
      <c r="P523" s="36"/>
    </row>
    <row r="524" spans="1:16" ht="13.5" x14ac:dyDescent="0.25">
      <c r="A524" s="36"/>
      <c r="I524" s="36"/>
      <c r="J524" s="37"/>
      <c r="K524" s="36"/>
      <c r="L524" s="36"/>
      <c r="M524" s="36"/>
      <c r="N524" s="36"/>
      <c r="O524" s="36"/>
      <c r="P524" s="36"/>
    </row>
    <row r="525" spans="1:16" ht="13.5" x14ac:dyDescent="0.25">
      <c r="A525" s="36"/>
      <c r="I525" s="36"/>
      <c r="J525" s="37"/>
      <c r="K525" s="36"/>
      <c r="L525" s="36"/>
      <c r="M525" s="36"/>
      <c r="N525" s="36"/>
      <c r="O525" s="36"/>
      <c r="P525" s="36"/>
    </row>
    <row r="526" spans="1:16" ht="13.5" x14ac:dyDescent="0.25">
      <c r="A526" s="36"/>
      <c r="I526" s="36"/>
      <c r="J526" s="37"/>
      <c r="K526" s="36"/>
      <c r="L526" s="36"/>
      <c r="M526" s="36"/>
      <c r="N526" s="36"/>
      <c r="O526" s="36"/>
      <c r="P526" s="36"/>
    </row>
    <row r="527" spans="1:16" ht="13.5" x14ac:dyDescent="0.25">
      <c r="A527" s="36"/>
      <c r="I527" s="36"/>
      <c r="J527" s="37"/>
      <c r="K527" s="36"/>
      <c r="L527" s="36"/>
      <c r="M527" s="36"/>
      <c r="N527" s="36"/>
      <c r="O527" s="36"/>
      <c r="P527" s="36"/>
    </row>
    <row r="528" spans="1:16" ht="13.5" x14ac:dyDescent="0.25">
      <c r="A528" s="36"/>
      <c r="I528" s="36"/>
      <c r="J528" s="37"/>
      <c r="K528" s="36"/>
      <c r="L528" s="36"/>
      <c r="M528" s="36"/>
      <c r="N528" s="36"/>
      <c r="O528" s="36"/>
      <c r="P528" s="36"/>
    </row>
    <row r="529" spans="1:16" ht="13.5" x14ac:dyDescent="0.25">
      <c r="A529" s="36"/>
      <c r="I529" s="36"/>
      <c r="J529" s="37"/>
      <c r="K529" s="36"/>
      <c r="L529" s="36"/>
      <c r="M529" s="36"/>
      <c r="N529" s="36"/>
      <c r="O529" s="36"/>
      <c r="P529" s="36"/>
    </row>
    <row r="530" spans="1:16" ht="13.5" x14ac:dyDescent="0.25">
      <c r="A530" s="36"/>
      <c r="J530" s="37"/>
      <c r="K530" s="36"/>
      <c r="L530" s="36"/>
      <c r="M530" s="36"/>
      <c r="N530" s="36"/>
      <c r="O530" s="36"/>
      <c r="P530" s="36"/>
    </row>
    <row r="531" spans="1:16" ht="13.5" x14ac:dyDescent="0.25">
      <c r="A531" s="36"/>
      <c r="J531" s="37"/>
      <c r="K531" s="36"/>
      <c r="L531" s="36"/>
      <c r="M531" s="36"/>
      <c r="N531" s="36"/>
      <c r="O531" s="36"/>
      <c r="P531" s="36"/>
    </row>
    <row r="532" spans="1:16" ht="13.5" x14ac:dyDescent="0.25">
      <c r="A532" s="36"/>
      <c r="J532" s="37"/>
      <c r="K532" s="36"/>
      <c r="L532" s="36"/>
      <c r="M532" s="36"/>
      <c r="N532" s="36"/>
      <c r="O532" s="36"/>
      <c r="P532" s="36"/>
    </row>
    <row r="533" spans="1:16" ht="13.5" x14ac:dyDescent="0.25">
      <c r="A533" s="36"/>
      <c r="J533" s="37"/>
      <c r="K533" s="36"/>
      <c r="L533" s="36"/>
      <c r="M533" s="36"/>
      <c r="N533" s="36"/>
      <c r="O533" s="36"/>
      <c r="P533" s="36"/>
    </row>
    <row r="534" spans="1:16" ht="13.5" x14ac:dyDescent="0.25">
      <c r="A534" s="36"/>
      <c r="J534" s="37"/>
      <c r="K534" s="36"/>
      <c r="L534" s="36"/>
      <c r="M534" s="36"/>
      <c r="N534" s="36"/>
      <c r="O534" s="36"/>
      <c r="P534" s="36"/>
    </row>
  </sheetData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3</vt:i4>
      </vt:variant>
    </vt:vector>
  </HeadingPairs>
  <TitlesOfParts>
    <vt:vector size="11" baseType="lpstr">
      <vt:lpstr>Preg 4 - Anidadas (4)</vt:lpstr>
      <vt:lpstr>Preg 1 - INDICE Y COINCIDIR</vt:lpstr>
      <vt:lpstr>Base de Datos</vt:lpstr>
      <vt:lpstr>Preg 2 - Tablas Dinámicas</vt:lpstr>
      <vt:lpstr>Preg 3 - Filtros Avanzados</vt:lpstr>
      <vt:lpstr>Preg 4 - Anidadas</vt:lpstr>
      <vt:lpstr>Hoja1</vt:lpstr>
      <vt:lpstr>Preg 5 -Funciones_BD</vt:lpstr>
      <vt:lpstr>'Preg 3 - Filtros Avanzados'!Área_de_extracción</vt:lpstr>
      <vt:lpstr>BDATOS</vt:lpstr>
      <vt:lpstr>'Preg 3 - Filtros Avanzados'!Criterios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Instructor</dc:creator>
  <cp:lastModifiedBy>Belianjo</cp:lastModifiedBy>
  <dcterms:created xsi:type="dcterms:W3CDTF">2014-01-21T00:15:41Z</dcterms:created>
  <dcterms:modified xsi:type="dcterms:W3CDTF">2017-05-20T16:50:33Z</dcterms:modified>
</cp:coreProperties>
</file>