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20490" windowHeight="7650"/>
  </bookViews>
  <sheets>
    <sheet name="20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" i="1" l="1"/>
  <c r="R1" i="1" l="1"/>
  <c r="R20" i="1" s="1"/>
  <c r="P20" i="1"/>
  <c r="R6" i="1" l="1"/>
  <c r="R14" i="1"/>
  <c r="R7" i="1"/>
  <c r="R15" i="1"/>
  <c r="R8" i="1"/>
  <c r="R16" i="1"/>
  <c r="R9" i="1"/>
  <c r="R17" i="1"/>
  <c r="R10" i="1"/>
  <c r="R18" i="1"/>
  <c r="R11" i="1"/>
  <c r="R19" i="1"/>
  <c r="R12" i="1"/>
  <c r="R5" i="1"/>
  <c r="R13" i="1"/>
  <c r="R4" i="1"/>
  <c r="E3" i="1"/>
  <c r="F3" i="1"/>
  <c r="G3" i="1"/>
  <c r="H3" i="1"/>
  <c r="I3" i="1"/>
  <c r="J3" i="1"/>
  <c r="K3" i="1"/>
  <c r="L3" i="1"/>
  <c r="M3" i="1"/>
  <c r="N3" i="1"/>
  <c r="O3" i="1"/>
  <c r="D3" i="1"/>
  <c r="F20" i="1"/>
  <c r="J20" i="1"/>
  <c r="K20" i="1"/>
  <c r="L20" i="1"/>
  <c r="M20" i="1"/>
  <c r="N20" i="1"/>
  <c r="O20" i="1"/>
  <c r="D20" i="1"/>
  <c r="G20" i="1"/>
  <c r="H20" i="1"/>
  <c r="I20" i="1"/>
  <c r="E20" i="1"/>
  <c r="P14" i="1"/>
  <c r="P18" i="1"/>
  <c r="P7" i="1"/>
  <c r="P11" i="1"/>
  <c r="P17" i="1"/>
  <c r="P10" i="1"/>
  <c r="P15" i="1"/>
  <c r="P19" i="1"/>
  <c r="P5" i="1"/>
  <c r="P13" i="1"/>
  <c r="P6" i="1"/>
  <c r="P8" i="1"/>
  <c r="P12" i="1"/>
  <c r="P16" i="1"/>
  <c r="P9" i="1"/>
  <c r="P4" i="1"/>
</calcChain>
</file>

<file path=xl/comments1.xml><?xml version="1.0" encoding="utf-8"?>
<comments xmlns="http://schemas.openxmlformats.org/spreadsheetml/2006/main">
  <authors>
    <author>Andres Guerrero</author>
  </authors>
  <commentList>
    <comment ref="P1" authorId="0" shapeId="0">
      <text>
        <r>
          <rPr>
            <b/>
            <sz val="9"/>
            <color indexed="81"/>
            <rFont val="Tahoma"/>
            <charset val="1"/>
          </rPr>
          <t>Andres Guerrero:</t>
        </r>
        <r>
          <rPr>
            <sz val="9"/>
            <color indexed="81"/>
            <rFont val="Tahoma"/>
            <charset val="1"/>
          </rPr>
          <t xml:space="preserve">
Esta fecha la cambias para ver si te vale con Julio</t>
        </r>
      </text>
    </comment>
    <comment ref="R1" authorId="0" shapeId="0">
      <text>
        <r>
          <rPr>
            <b/>
            <sz val="9"/>
            <color indexed="81"/>
            <rFont val="Tahoma"/>
            <charset val="1"/>
          </rPr>
          <t>Andres Guerrero:</t>
        </r>
        <r>
          <rPr>
            <sz val="9"/>
            <color indexed="81"/>
            <rFont val="Tahoma"/>
            <charset val="1"/>
          </rPr>
          <t xml:space="preserve">
Numero de meses excepto si es Enero que sera 1 (si dejo cero habra error en los rangos)</t>
        </r>
      </text>
    </comment>
  </commentList>
</comments>
</file>

<file path=xl/sharedStrings.xml><?xml version="1.0" encoding="utf-8"?>
<sst xmlns="http://schemas.openxmlformats.org/spreadsheetml/2006/main" count="29" uniqueCount="29">
  <si>
    <t>DESCRIPCION GASTOS</t>
  </si>
  <si>
    <t>Alquiler</t>
  </si>
  <si>
    <t>Electricidad</t>
  </si>
  <si>
    <t>Agua</t>
  </si>
  <si>
    <t>Internet</t>
  </si>
  <si>
    <t>Teléfono móvil</t>
  </si>
  <si>
    <t xml:space="preserve">Alimentación </t>
  </si>
  <si>
    <t>TOTAL GASTOS MENSUALES</t>
  </si>
  <si>
    <t>Bares y Restaurantes</t>
  </si>
  <si>
    <t>CONTROL DE GASTOS 2017</t>
  </si>
  <si>
    <t>Ocio</t>
  </si>
  <si>
    <t xml:space="preserve">Hogar/Electronica </t>
  </si>
  <si>
    <t>Salud y Belleza</t>
  </si>
  <si>
    <t>Moda</t>
  </si>
  <si>
    <t>Esta fila iria oculta</t>
  </si>
  <si>
    <t>D</t>
  </si>
  <si>
    <t>E</t>
  </si>
  <si>
    <t>F</t>
  </si>
  <si>
    <t>G</t>
  </si>
  <si>
    <t>H</t>
  </si>
  <si>
    <t>I</t>
  </si>
  <si>
    <t>O</t>
  </si>
  <si>
    <t>P</t>
  </si>
  <si>
    <t>Q</t>
  </si>
  <si>
    <t>R</t>
  </si>
  <si>
    <t>S</t>
  </si>
  <si>
    <t>T</t>
  </si>
  <si>
    <t>Tabla rangos</t>
  </si>
  <si>
    <t>Numero Celda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</si>
</sst>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4" fillId="4" borderId="16" applyNumberFormat="0" applyFont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/>
    <xf numFmtId="164" fontId="1" fillId="2" borderId="4" xfId="0" applyNumberFormat="1" applyFon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1" xfId="0" applyFill="1" applyBorder="1"/>
    <xf numFmtId="0" fontId="0" fillId="3" borderId="3" xfId="0" applyFill="1" applyBorder="1"/>
    <xf numFmtId="164" fontId="0" fillId="3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/>
    <xf numFmtId="14" fontId="1" fillId="0" borderId="8" xfId="0" applyNumberFormat="1" applyFont="1" applyFill="1" applyBorder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14" fontId="2" fillId="0" borderId="0" xfId="0" applyNumberFormat="1" applyFont="1" applyAlignment="1">
      <alignment vertical="center"/>
    </xf>
    <xf numFmtId="0" fontId="1" fillId="0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14" fontId="2" fillId="4" borderId="16" xfId="1" applyNumberFormat="1" applyFont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/>
    <xf numFmtId="0" fontId="0" fillId="0" borderId="2" xfId="0" applyBorder="1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4" xfId="0" applyFont="1" applyBorder="1"/>
  </cellXfs>
  <cellStyles count="2">
    <cellStyle name="Normal" xfId="0" builtinId="0"/>
    <cellStyle name="Notas" xfId="1" builtinId="10"/>
  </cellStyles>
  <dxfs count="0"/>
  <tableStyles count="0" defaultTableStyle="TableStyleMedium2" defaultPivotStyle="PivotStyleLight16"/>
  <colors>
    <mruColors>
      <color rgb="FF99FF99"/>
      <color rgb="FFFFCCCC"/>
      <color rgb="FFFF99CC"/>
      <color rgb="FFFF6969"/>
      <color rgb="FFFFC489"/>
      <color rgb="FFFFAE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U24"/>
  <sheetViews>
    <sheetView tabSelected="1" zoomScale="90" zoomScaleNormal="90" workbookViewId="0">
      <selection activeCell="P20" sqref="P20"/>
    </sheetView>
  </sheetViews>
  <sheetFormatPr baseColWidth="10" defaultColWidth="11.42578125" defaultRowHeight="15" x14ac:dyDescent="0.25"/>
  <cols>
    <col min="3" max="3" width="9.7109375" customWidth="1"/>
    <col min="4" max="15" width="12.7109375" customWidth="1"/>
    <col min="16" max="16" width="16" customWidth="1"/>
    <col min="17" max="17" width="26.140625" customWidth="1"/>
  </cols>
  <sheetData>
    <row r="1" spans="1:21" s="5" customFormat="1" ht="24.75" customHeight="1" x14ac:dyDescent="0.25">
      <c r="A1" s="37" t="s">
        <v>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9"/>
      <c r="P1" s="40">
        <f ca="1">TODAY()</f>
        <v>42914</v>
      </c>
      <c r="Q1" s="19">
        <v>42736</v>
      </c>
      <c r="R1" s="5">
        <f ca="1">IF(MONTH(P1)&gt;1,MONTH(P1)-MONTH(Q1),MONTH(P1))</f>
        <v>5</v>
      </c>
    </row>
    <row r="2" spans="1:21" ht="21.75" customHeight="1" x14ac:dyDescent="0.25">
      <c r="A2" s="34" t="s">
        <v>14</v>
      </c>
      <c r="B2" s="35"/>
      <c r="C2" s="36"/>
      <c r="D2" s="16">
        <v>42766</v>
      </c>
      <c r="E2" s="16">
        <v>42794</v>
      </c>
      <c r="F2" s="16">
        <v>42825</v>
      </c>
      <c r="G2" s="16">
        <v>42855</v>
      </c>
      <c r="H2" s="16">
        <v>42886</v>
      </c>
      <c r="I2" s="16">
        <v>42916</v>
      </c>
      <c r="J2" s="16">
        <v>42947</v>
      </c>
      <c r="K2" s="16">
        <v>42978</v>
      </c>
      <c r="L2" s="16">
        <v>43008</v>
      </c>
      <c r="M2" s="16">
        <v>43039</v>
      </c>
      <c r="N2" s="16">
        <v>43069</v>
      </c>
      <c r="O2" s="16">
        <v>43100</v>
      </c>
      <c r="T2" s="43" t="s">
        <v>27</v>
      </c>
      <c r="U2" s="43"/>
    </row>
    <row r="3" spans="1:21" s="1" customFormat="1" ht="19.5" customHeight="1" x14ac:dyDescent="0.25">
      <c r="A3" s="31" t="s">
        <v>0</v>
      </c>
      <c r="B3" s="32"/>
      <c r="C3" s="33"/>
      <c r="D3" s="20" t="str">
        <f>UPPER(TEXT(D2,"MMMM"))</f>
        <v>ENERO</v>
      </c>
      <c r="E3" s="20" t="str">
        <f t="shared" ref="E3:O3" si="0">UPPER(TEXT(E2,"MMMM"))</f>
        <v>FEBRERO</v>
      </c>
      <c r="F3" s="20" t="str">
        <f t="shared" si="0"/>
        <v>MARZO</v>
      </c>
      <c r="G3" s="20" t="str">
        <f t="shared" si="0"/>
        <v>ABRIL</v>
      </c>
      <c r="H3" s="20" t="str">
        <f t="shared" si="0"/>
        <v>MAYO</v>
      </c>
      <c r="I3" s="20" t="str">
        <f t="shared" si="0"/>
        <v>JUNIO</v>
      </c>
      <c r="J3" s="20" t="str">
        <f t="shared" si="0"/>
        <v>JULIO</v>
      </c>
      <c r="K3" s="20" t="str">
        <f t="shared" si="0"/>
        <v>AGOSTO</v>
      </c>
      <c r="L3" s="20" t="str">
        <f t="shared" si="0"/>
        <v>SEPTIEMBRE</v>
      </c>
      <c r="M3" s="20" t="str">
        <f t="shared" si="0"/>
        <v>OCTUBRE</v>
      </c>
      <c r="N3" s="20" t="str">
        <f t="shared" si="0"/>
        <v>NOVIEMBRE</v>
      </c>
      <c r="O3" s="20" t="str">
        <f t="shared" si="0"/>
        <v>DICIEMBRE</v>
      </c>
      <c r="Q3" s="41" t="s">
        <v>28</v>
      </c>
      <c r="T3" s="41">
        <v>1</v>
      </c>
      <c r="U3" s="41" t="s">
        <v>15</v>
      </c>
    </row>
    <row r="4" spans="1:21" x14ac:dyDescent="0.25">
      <c r="A4" s="22" t="s">
        <v>1</v>
      </c>
      <c r="B4" s="23"/>
      <c r="C4" s="24"/>
      <c r="D4" s="3">
        <v>400</v>
      </c>
      <c r="E4" s="3">
        <v>400</v>
      </c>
      <c r="F4" s="3">
        <v>400</v>
      </c>
      <c r="G4" s="3">
        <v>400</v>
      </c>
      <c r="H4" s="3">
        <v>400</v>
      </c>
      <c r="I4" s="3">
        <v>400</v>
      </c>
      <c r="J4" s="3"/>
      <c r="K4" s="2"/>
      <c r="L4" s="3"/>
      <c r="M4" s="2"/>
      <c r="N4" s="3"/>
      <c r="O4" s="3"/>
      <c r="P4" s="17">
        <f ca="1">IFERROR(AVERAGE(INDIRECT(R4)),0)</f>
        <v>400</v>
      </c>
      <c r="Q4" s="42">
        <v>4</v>
      </c>
      <c r="R4" t="str">
        <f ca="1">CONCATENATE("D",Q4,":",VLOOKUP($R$1,$T$3:$U$14,2,0),Q4)</f>
        <v>D4:H4</v>
      </c>
      <c r="T4" s="42">
        <v>2</v>
      </c>
      <c r="U4" s="42" t="s">
        <v>16</v>
      </c>
    </row>
    <row r="5" spans="1:21" x14ac:dyDescent="0.25">
      <c r="A5" s="25" t="s">
        <v>2</v>
      </c>
      <c r="B5" s="26"/>
      <c r="C5" s="27"/>
      <c r="D5" s="9">
        <v>71</v>
      </c>
      <c r="E5" s="8">
        <v>85.5</v>
      </c>
      <c r="F5" s="9">
        <v>55.2</v>
      </c>
      <c r="G5" s="8">
        <v>54.3</v>
      </c>
      <c r="H5" s="9">
        <v>40.25</v>
      </c>
      <c r="I5" s="8">
        <v>30.7</v>
      </c>
      <c r="J5" s="9"/>
      <c r="K5" s="8"/>
      <c r="L5" s="9"/>
      <c r="M5" s="8"/>
      <c r="N5" s="9"/>
      <c r="O5" s="9"/>
      <c r="P5" s="17">
        <f t="shared" ref="P5:P20" ca="1" si="1">IFERROR(AVERAGE(INDIRECT(R5)),0)</f>
        <v>61.25</v>
      </c>
      <c r="Q5" s="42">
        <v>5</v>
      </c>
      <c r="R5" t="str">
        <f t="shared" ref="R5:R20" ca="1" si="2">CONCATENATE("D",Q5,":",VLOOKUP($R$1,$T$3:$U$14,2,0),Q5)</f>
        <v>D5:H5</v>
      </c>
      <c r="T5" s="42">
        <v>3</v>
      </c>
      <c r="U5" s="42" t="s">
        <v>17</v>
      </c>
    </row>
    <row r="6" spans="1:21" x14ac:dyDescent="0.25">
      <c r="A6" s="22" t="s">
        <v>3</v>
      </c>
      <c r="B6" s="23"/>
      <c r="C6" s="24"/>
      <c r="D6" s="3">
        <v>40.549999999999997</v>
      </c>
      <c r="E6" s="2">
        <v>0</v>
      </c>
      <c r="F6" s="3">
        <v>42.38</v>
      </c>
      <c r="G6" s="2"/>
      <c r="H6" s="3">
        <v>37.549999999999997</v>
      </c>
      <c r="I6" s="2"/>
      <c r="J6" s="3"/>
      <c r="K6" s="2"/>
      <c r="L6" s="3"/>
      <c r="M6" s="2"/>
      <c r="N6" s="3"/>
      <c r="O6" s="3"/>
      <c r="P6" s="17">
        <f t="shared" ca="1" si="1"/>
        <v>30.12</v>
      </c>
      <c r="Q6" s="42">
        <v>6</v>
      </c>
      <c r="R6" t="str">
        <f t="shared" ca="1" si="2"/>
        <v>D6:H6</v>
      </c>
      <c r="T6" s="42">
        <v>4</v>
      </c>
      <c r="U6" s="42" t="s">
        <v>18</v>
      </c>
    </row>
    <row r="7" spans="1:21" x14ac:dyDescent="0.25">
      <c r="A7" s="25" t="s">
        <v>4</v>
      </c>
      <c r="B7" s="26"/>
      <c r="C7" s="27"/>
      <c r="D7" s="9">
        <v>17.88</v>
      </c>
      <c r="E7" s="8">
        <v>17.88</v>
      </c>
      <c r="F7" s="9">
        <v>17.88</v>
      </c>
      <c r="G7" s="8">
        <v>17.88</v>
      </c>
      <c r="H7" s="9">
        <v>27.88</v>
      </c>
      <c r="I7" s="8">
        <v>0</v>
      </c>
      <c r="J7" s="9"/>
      <c r="K7" s="8"/>
      <c r="L7" s="9"/>
      <c r="M7" s="8"/>
      <c r="N7" s="9"/>
      <c r="O7" s="9"/>
      <c r="P7" s="17">
        <f t="shared" ca="1" si="1"/>
        <v>19.88</v>
      </c>
      <c r="Q7" s="42">
        <v>7</v>
      </c>
      <c r="R7" t="str">
        <f t="shared" ca="1" si="2"/>
        <v>D7:H7</v>
      </c>
      <c r="T7" s="42">
        <v>5</v>
      </c>
      <c r="U7" s="42" t="s">
        <v>19</v>
      </c>
    </row>
    <row r="8" spans="1:21" x14ac:dyDescent="0.25">
      <c r="A8" s="22" t="s">
        <v>5</v>
      </c>
      <c r="B8" s="23"/>
      <c r="C8" s="24"/>
      <c r="D8" s="3">
        <v>11.95</v>
      </c>
      <c r="E8" s="2">
        <v>11.95</v>
      </c>
      <c r="F8" s="3">
        <v>11.95</v>
      </c>
      <c r="G8" s="2">
        <v>12.95</v>
      </c>
      <c r="H8" s="3">
        <v>13.35</v>
      </c>
      <c r="I8" s="2">
        <v>13.95</v>
      </c>
      <c r="J8" s="3"/>
      <c r="K8" s="2"/>
      <c r="L8" s="3"/>
      <c r="M8" s="2"/>
      <c r="N8" s="3"/>
      <c r="O8" s="3"/>
      <c r="P8" s="17">
        <f t="shared" ca="1" si="1"/>
        <v>12.43</v>
      </c>
      <c r="Q8" s="42">
        <v>8</v>
      </c>
      <c r="R8" t="str">
        <f t="shared" ca="1" si="2"/>
        <v>D8:H8</v>
      </c>
      <c r="T8" s="42">
        <v>6</v>
      </c>
      <c r="U8" s="42" t="s">
        <v>20</v>
      </c>
    </row>
    <row r="9" spans="1:21" ht="15.75" x14ac:dyDescent="0.25">
      <c r="A9" s="25" t="s">
        <v>6</v>
      </c>
      <c r="B9" s="26"/>
      <c r="C9" s="27"/>
      <c r="D9" s="9">
        <v>250</v>
      </c>
      <c r="E9" s="9">
        <v>301</v>
      </c>
      <c r="F9" s="9">
        <v>200</v>
      </c>
      <c r="G9" s="9">
        <v>278</v>
      </c>
      <c r="H9" s="9">
        <v>123</v>
      </c>
      <c r="I9" s="8">
        <v>50.86</v>
      </c>
      <c r="J9" s="9"/>
      <c r="K9" s="8"/>
      <c r="L9" s="9"/>
      <c r="M9" s="8"/>
      <c r="N9" s="9"/>
      <c r="O9" s="9"/>
      <c r="P9" s="17">
        <f t="shared" ca="1" si="1"/>
        <v>230.4</v>
      </c>
      <c r="Q9" s="45">
        <v>9</v>
      </c>
      <c r="R9" t="str">
        <f t="shared" ca="1" si="2"/>
        <v>D9:H9</v>
      </c>
      <c r="T9" s="42">
        <v>7</v>
      </c>
      <c r="U9" s="42" t="s">
        <v>21</v>
      </c>
    </row>
    <row r="10" spans="1:21" x14ac:dyDescent="0.25">
      <c r="A10" s="22" t="s">
        <v>12</v>
      </c>
      <c r="B10" s="23"/>
      <c r="C10" s="24"/>
      <c r="D10" s="3">
        <v>5</v>
      </c>
      <c r="E10" s="2">
        <v>12.95</v>
      </c>
      <c r="F10" s="3">
        <v>5</v>
      </c>
      <c r="G10" s="2">
        <v>33.380000000000003</v>
      </c>
      <c r="H10" s="3">
        <v>7.2</v>
      </c>
      <c r="I10" s="2">
        <v>17.5</v>
      </c>
      <c r="J10" s="3"/>
      <c r="K10" s="2"/>
      <c r="L10" s="3"/>
      <c r="M10" s="2"/>
      <c r="N10" s="3"/>
      <c r="O10" s="3"/>
      <c r="P10" s="17">
        <f t="shared" ca="1" si="1"/>
        <v>12.706</v>
      </c>
      <c r="Q10" s="42">
        <v>10</v>
      </c>
      <c r="R10" t="str">
        <f t="shared" ca="1" si="2"/>
        <v>D10:H10</v>
      </c>
      <c r="T10" s="42">
        <v>8</v>
      </c>
      <c r="U10" s="42" t="s">
        <v>22</v>
      </c>
    </row>
    <row r="11" spans="1:21" x14ac:dyDescent="0.25">
      <c r="A11" s="25" t="s">
        <v>8</v>
      </c>
      <c r="B11" s="26"/>
      <c r="C11" s="27"/>
      <c r="D11" s="9">
        <v>69.599999999999994</v>
      </c>
      <c r="E11" s="8">
        <v>64.599999999999994</v>
      </c>
      <c r="F11" s="9">
        <v>67.849999999999994</v>
      </c>
      <c r="G11" s="8">
        <v>115.3</v>
      </c>
      <c r="H11" s="9">
        <v>47.88</v>
      </c>
      <c r="I11" s="8">
        <v>22.9</v>
      </c>
      <c r="J11" s="9"/>
      <c r="K11" s="8"/>
      <c r="L11" s="9"/>
      <c r="M11" s="8"/>
      <c r="N11" s="9"/>
      <c r="O11" s="9"/>
      <c r="P11" s="17">
        <f t="shared" ca="1" si="1"/>
        <v>73.045999999999992</v>
      </c>
      <c r="Q11" s="42">
        <v>11</v>
      </c>
      <c r="R11" t="str">
        <f t="shared" ca="1" si="2"/>
        <v>D11:H11</v>
      </c>
      <c r="T11" s="42">
        <v>9</v>
      </c>
      <c r="U11" s="42" t="s">
        <v>23</v>
      </c>
    </row>
    <row r="12" spans="1:21" x14ac:dyDescent="0.25">
      <c r="A12" s="22" t="s">
        <v>10</v>
      </c>
      <c r="B12" s="23"/>
      <c r="C12" s="24"/>
      <c r="D12" s="3">
        <v>70.25</v>
      </c>
      <c r="E12" s="2">
        <v>52.1</v>
      </c>
      <c r="F12" s="3">
        <v>141</v>
      </c>
      <c r="G12" s="14">
        <v>136</v>
      </c>
      <c r="H12" s="3">
        <v>19.3</v>
      </c>
      <c r="J12" s="6"/>
      <c r="L12" s="6"/>
      <c r="N12" s="6"/>
      <c r="O12" s="6"/>
      <c r="P12" s="17">
        <f t="shared" ca="1" si="1"/>
        <v>83.73</v>
      </c>
      <c r="Q12" s="42">
        <v>12</v>
      </c>
      <c r="R12" t="str">
        <f t="shared" ca="1" si="2"/>
        <v>D12:H12</v>
      </c>
      <c r="T12" s="42">
        <v>10</v>
      </c>
      <c r="U12" s="42" t="s">
        <v>24</v>
      </c>
    </row>
    <row r="13" spans="1:21" x14ac:dyDescent="0.25">
      <c r="A13" s="25" t="s">
        <v>11</v>
      </c>
      <c r="B13" s="26"/>
      <c r="C13" s="27"/>
      <c r="D13" s="9">
        <v>69.040000000000006</v>
      </c>
      <c r="E13" s="8">
        <v>3.13</v>
      </c>
      <c r="F13" s="9">
        <v>25.65</v>
      </c>
      <c r="G13" s="13">
        <v>0.6</v>
      </c>
      <c r="H13" s="11"/>
      <c r="I13" s="13">
        <v>36.75</v>
      </c>
      <c r="J13" s="11"/>
      <c r="K13" s="10"/>
      <c r="L13" s="11"/>
      <c r="M13" s="10"/>
      <c r="N13" s="11"/>
      <c r="O13" s="11"/>
      <c r="P13" s="17">
        <f t="shared" ca="1" si="1"/>
        <v>24.604999999999997</v>
      </c>
      <c r="Q13" s="42">
        <v>13</v>
      </c>
      <c r="R13" t="str">
        <f t="shared" ca="1" si="2"/>
        <v>D13:H13</v>
      </c>
      <c r="T13" s="42">
        <v>11</v>
      </c>
      <c r="U13" s="42" t="s">
        <v>25</v>
      </c>
    </row>
    <row r="14" spans="1:21" x14ac:dyDescent="0.25">
      <c r="A14" s="22" t="s">
        <v>13</v>
      </c>
      <c r="B14" s="23"/>
      <c r="C14" s="24"/>
      <c r="D14" s="6"/>
      <c r="E14" s="2">
        <v>19.899999999999999</v>
      </c>
      <c r="F14" s="3">
        <v>11.04</v>
      </c>
      <c r="G14" s="2">
        <v>8.9499999999999993</v>
      </c>
      <c r="H14" s="6"/>
      <c r="J14" s="6"/>
      <c r="L14" s="6"/>
      <c r="N14" s="6"/>
      <c r="O14" s="6"/>
      <c r="P14" s="17">
        <f t="shared" ca="1" si="1"/>
        <v>13.296666666666667</v>
      </c>
      <c r="Q14" s="42">
        <v>14</v>
      </c>
      <c r="R14" t="str">
        <f t="shared" ca="1" si="2"/>
        <v>D14:H14</v>
      </c>
      <c r="T14" s="42">
        <v>12</v>
      </c>
      <c r="U14" s="42" t="s">
        <v>26</v>
      </c>
    </row>
    <row r="15" spans="1:21" x14ac:dyDescent="0.25">
      <c r="A15" s="25"/>
      <c r="B15" s="26"/>
      <c r="C15" s="27"/>
      <c r="D15" s="9"/>
      <c r="E15" s="8"/>
      <c r="F15" s="9"/>
      <c r="G15" s="8"/>
      <c r="H15" s="9"/>
      <c r="I15" s="8"/>
      <c r="J15" s="9"/>
      <c r="K15" s="8"/>
      <c r="L15" s="9"/>
      <c r="M15" s="8"/>
      <c r="N15" s="9"/>
      <c r="O15" s="9"/>
      <c r="P15" s="17">
        <f t="shared" ca="1" si="1"/>
        <v>0</v>
      </c>
      <c r="Q15" s="42">
        <v>15</v>
      </c>
      <c r="R15" t="str">
        <f t="shared" ca="1" si="2"/>
        <v>D15:H15</v>
      </c>
    </row>
    <row r="16" spans="1:21" x14ac:dyDescent="0.25">
      <c r="A16" s="22"/>
      <c r="B16" s="23"/>
      <c r="C16" s="24"/>
      <c r="D16" s="3"/>
      <c r="E16" s="2"/>
      <c r="F16" s="6"/>
      <c r="H16" s="6"/>
      <c r="J16" s="6"/>
      <c r="L16" s="6"/>
      <c r="N16" s="6"/>
      <c r="O16" s="6"/>
      <c r="P16" s="17">
        <f t="shared" ca="1" si="1"/>
        <v>0</v>
      </c>
      <c r="Q16" s="42">
        <v>16</v>
      </c>
      <c r="R16" t="str">
        <f t="shared" ca="1" si="2"/>
        <v>D16:H16</v>
      </c>
    </row>
    <row r="17" spans="1:18" x14ac:dyDescent="0.25">
      <c r="A17" s="25"/>
      <c r="B17" s="26"/>
      <c r="C17" s="27"/>
      <c r="D17" s="9"/>
      <c r="E17" s="8"/>
      <c r="F17" s="9"/>
      <c r="G17" s="10"/>
      <c r="H17" s="11"/>
      <c r="I17" s="10"/>
      <c r="J17" s="11"/>
      <c r="K17" s="10"/>
      <c r="L17" s="11"/>
      <c r="M17" s="10"/>
      <c r="N17" s="11"/>
      <c r="O17" s="11"/>
      <c r="P17" s="17">
        <f t="shared" ca="1" si="1"/>
        <v>0</v>
      </c>
      <c r="Q17" s="42">
        <v>17</v>
      </c>
      <c r="R17" t="str">
        <f t="shared" ca="1" si="2"/>
        <v>D17:H17</v>
      </c>
    </row>
    <row r="18" spans="1:18" x14ac:dyDescent="0.25">
      <c r="A18" s="22"/>
      <c r="B18" s="23"/>
      <c r="C18" s="24"/>
      <c r="D18" s="6"/>
      <c r="E18" s="2"/>
      <c r="F18" s="3"/>
      <c r="H18" s="6"/>
      <c r="J18" s="6"/>
      <c r="L18" s="6"/>
      <c r="N18" s="6"/>
      <c r="O18" s="6"/>
      <c r="P18" s="17">
        <f t="shared" ca="1" si="1"/>
        <v>0</v>
      </c>
      <c r="Q18" s="42">
        <v>18</v>
      </c>
      <c r="R18" t="str">
        <f t="shared" ca="1" si="2"/>
        <v>D18:H18</v>
      </c>
    </row>
    <row r="19" spans="1:18" x14ac:dyDescent="0.25">
      <c r="A19" s="28"/>
      <c r="B19" s="29"/>
      <c r="C19" s="30"/>
      <c r="D19" s="12"/>
      <c r="E19" s="10"/>
      <c r="F19" s="12"/>
      <c r="G19" s="10"/>
      <c r="H19" s="12"/>
      <c r="I19" s="10"/>
      <c r="J19" s="12"/>
      <c r="K19" s="10"/>
      <c r="L19" s="12"/>
      <c r="M19" s="10"/>
      <c r="N19" s="12"/>
      <c r="O19" s="11"/>
      <c r="P19" s="17">
        <f t="shared" ca="1" si="1"/>
        <v>0</v>
      </c>
      <c r="Q19" s="42">
        <v>19</v>
      </c>
      <c r="R19" t="str">
        <f t="shared" ca="1" si="2"/>
        <v>D19:H19</v>
      </c>
    </row>
    <row r="20" spans="1:18" s="4" customFormat="1" ht="21.75" customHeight="1" x14ac:dyDescent="0.25">
      <c r="A20" s="21" t="s">
        <v>7</v>
      </c>
      <c r="B20" s="21"/>
      <c r="C20" s="21"/>
      <c r="D20" s="7">
        <f t="shared" ref="D20:O20" si="3">SUM(D4:D19)</f>
        <v>1005.2700000000001</v>
      </c>
      <c r="E20" s="7">
        <f t="shared" si="3"/>
        <v>969.0100000000001</v>
      </c>
      <c r="F20" s="7">
        <f t="shared" si="3"/>
        <v>977.95</v>
      </c>
      <c r="G20" s="7">
        <f t="shared" si="3"/>
        <v>1057.3599999999999</v>
      </c>
      <c r="H20" s="7">
        <f t="shared" si="3"/>
        <v>716.41</v>
      </c>
      <c r="I20" s="7">
        <f t="shared" si="3"/>
        <v>572.66</v>
      </c>
      <c r="J20" s="7">
        <f t="shared" si="3"/>
        <v>0</v>
      </c>
      <c r="K20" s="7">
        <f t="shared" si="3"/>
        <v>0</v>
      </c>
      <c r="L20" s="7">
        <f t="shared" si="3"/>
        <v>0</v>
      </c>
      <c r="M20" s="7">
        <f t="shared" si="3"/>
        <v>0</v>
      </c>
      <c r="N20" s="7">
        <f t="shared" si="3"/>
        <v>0</v>
      </c>
      <c r="O20" s="7">
        <f t="shared" si="3"/>
        <v>0</v>
      </c>
      <c r="P20" s="17">
        <f t="shared" ca="1" si="1"/>
        <v>945.2</v>
      </c>
      <c r="Q20" s="44">
        <v>20</v>
      </c>
      <c r="R20" t="str">
        <f t="shared" ca="1" si="2"/>
        <v>D20:H20</v>
      </c>
    </row>
    <row r="22" spans="1:18" x14ac:dyDescent="0.25">
      <c r="F22" s="15"/>
    </row>
    <row r="24" spans="1:18" x14ac:dyDescent="0.25">
      <c r="E24" s="17"/>
      <c r="G24" s="18"/>
    </row>
  </sheetData>
  <mergeCells count="21">
    <mergeCell ref="A2:C2"/>
    <mergeCell ref="A1:O1"/>
    <mergeCell ref="T2:U2"/>
    <mergeCell ref="A7:C7"/>
    <mergeCell ref="A8:C8"/>
    <mergeCell ref="A9:C9"/>
    <mergeCell ref="A3:C3"/>
    <mergeCell ref="A4:C4"/>
    <mergeCell ref="A5:C5"/>
    <mergeCell ref="A6:C6"/>
    <mergeCell ref="A20:C20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 JL</dc:creator>
  <cp:lastModifiedBy>Andres Guerrero</cp:lastModifiedBy>
  <dcterms:created xsi:type="dcterms:W3CDTF">2016-12-13T16:23:41Z</dcterms:created>
  <dcterms:modified xsi:type="dcterms:W3CDTF">2017-06-28T18:21:29Z</dcterms:modified>
</cp:coreProperties>
</file>