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271207\Documents\"/>
    </mc:Choice>
  </mc:AlternateContent>
  <xr:revisionPtr revIDLastSave="0" documentId="8_{94A5B163-3A22-48F3-8BAA-1490A1FEF28F}" xr6:coauthVersionLast="31" xr6:coauthVersionMax="31" xr10:uidLastSave="{00000000-0000-0000-0000-000000000000}"/>
  <bookViews>
    <workbookView xWindow="0" yWindow="0" windowWidth="21600" windowHeight="9525" xr2:uid="{DF74FDFF-6210-4174-8B5F-58E4820825F9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1" l="1"/>
  <c r="O4" i="1"/>
  <c r="O3" i="1"/>
  <c r="O2" i="1"/>
  <c r="N5" i="1"/>
  <c r="N4" i="1"/>
  <c r="N3" i="1"/>
  <c r="N2" i="1"/>
  <c r="L5" i="1"/>
  <c r="L4" i="1"/>
  <c r="L3" i="1"/>
  <c r="L2" i="1"/>
  <c r="M5" i="1"/>
  <c r="M4" i="1"/>
  <c r="M3" i="1"/>
  <c r="M2" i="1"/>
</calcChain>
</file>

<file path=xl/sharedStrings.xml><?xml version="1.0" encoding="utf-8"?>
<sst xmlns="http://schemas.openxmlformats.org/spreadsheetml/2006/main" count="51" uniqueCount="33">
  <si>
    <t>Assignment</t>
  </si>
  <si>
    <t>Document Header Text</t>
  </si>
  <si>
    <t>DocumentNo</t>
  </si>
  <si>
    <t>Type</t>
  </si>
  <si>
    <t>PK</t>
  </si>
  <si>
    <t>Text</t>
  </si>
  <si>
    <t>Ref. Key 1</t>
  </si>
  <si>
    <t>Reference Key 3</t>
  </si>
  <si>
    <t>Doc. Date</t>
  </si>
  <si>
    <t>Amount in local cur.</t>
  </si>
  <si>
    <t>LCurr</t>
  </si>
  <si>
    <t>Venta</t>
  </si>
  <si>
    <t>Criterio</t>
  </si>
  <si>
    <t>Monto</t>
  </si>
  <si>
    <t>COMPENSABLE</t>
  </si>
  <si>
    <t>AR61</t>
  </si>
  <si>
    <t>Recuento</t>
  </si>
  <si>
    <t>1401147117</t>
  </si>
  <si>
    <t>DZ</t>
  </si>
  <si>
    <t>40</t>
  </si>
  <si>
    <t>VD - CHEQUE</t>
  </si>
  <si>
    <t>60722646</t>
  </si>
  <si>
    <t>ARS</t>
  </si>
  <si>
    <t>MACRO</t>
  </si>
  <si>
    <t>1201005023</t>
  </si>
  <si>
    <t>SB</t>
  </si>
  <si>
    <t>50</t>
  </si>
  <si>
    <t/>
  </si>
  <si>
    <t>S.I.C.E.02</t>
  </si>
  <si>
    <t>1201002477</t>
  </si>
  <si>
    <t>61</t>
  </si>
  <si>
    <t>072-RIO</t>
  </si>
  <si>
    <t>1201003474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</si>
</sst>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m/dd/yyyy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0" xfId="0" applyFill="1"/>
    <xf numFmtId="0" fontId="0" fillId="3" borderId="0" xfId="0" applyFill="1" applyAlignment="1">
      <alignment horizontal="left"/>
    </xf>
    <xf numFmtId="43" fontId="0" fillId="3" borderId="0" xfId="1" applyFont="1" applyFill="1" applyAlignment="1">
      <alignment horizontal="left"/>
    </xf>
    <xf numFmtId="49" fontId="0" fillId="3" borderId="0" xfId="0" applyNumberFormat="1" applyFill="1"/>
    <xf numFmtId="164" fontId="0" fillId="0" borderId="0" xfId="0" applyNumberFormat="1"/>
    <xf numFmtId="4" fontId="0" fillId="4" borderId="0" xfId="0" applyNumberFormat="1" applyFill="1"/>
    <xf numFmtId="49" fontId="0" fillId="0" borderId="0" xfId="0" applyNumberFormat="1"/>
    <xf numFmtId="49" fontId="0" fillId="5" borderId="0" xfId="0" applyNumberFormat="1" applyFill="1"/>
    <xf numFmtId="4" fontId="0" fillId="6" borderId="0" xfId="0" applyNumberFormat="1" applyFill="1"/>
    <xf numFmtId="0" fontId="0" fillId="7" borderId="0" xfId="0" applyFill="1" applyAlignment="1">
      <alignment horizontal="left"/>
    </xf>
    <xf numFmtId="0" fontId="0" fillId="7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4B162-3898-4D09-9A64-314514DC959F}">
  <dimension ref="A1:O5"/>
  <sheetViews>
    <sheetView tabSelected="1" workbookViewId="0">
      <selection activeCell="N11" sqref="N11"/>
    </sheetView>
  </sheetViews>
  <sheetFormatPr defaultRowHeight="15" x14ac:dyDescent="0.25"/>
  <cols>
    <col min="1" max="1" width="11.42578125" bestFit="1" customWidth="1"/>
    <col min="2" max="2" width="21.7109375" bestFit="1" customWidth="1"/>
    <col min="3" max="3" width="12.7109375" bestFit="1" customWidth="1"/>
    <col min="4" max="4" width="5.28515625" bestFit="1" customWidth="1"/>
    <col min="5" max="5" width="3.28515625" bestFit="1" customWidth="1"/>
    <col min="6" max="6" width="12.28515625" bestFit="1" customWidth="1"/>
    <col min="7" max="7" width="9.7109375" bestFit="1" customWidth="1"/>
    <col min="8" max="8" width="15.42578125" bestFit="1" customWidth="1"/>
    <col min="9" max="9" width="10.7109375" bestFit="1" customWidth="1"/>
    <col min="10" max="10" width="18.85546875" bestFit="1" customWidth="1"/>
    <col min="11" max="11" width="5.5703125" bestFit="1" customWidth="1"/>
    <col min="12" max="12" width="6.28515625" bestFit="1" customWidth="1"/>
    <col min="13" max="13" width="25.140625" bestFit="1" customWidth="1"/>
    <col min="14" max="14" width="8.28515625" bestFit="1" customWidth="1"/>
    <col min="15" max="15" width="14.285156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10" t="s">
        <v>14</v>
      </c>
    </row>
    <row r="2" spans="1:15" x14ac:dyDescent="0.25">
      <c r="A2" s="4" t="s">
        <v>15</v>
      </c>
      <c r="B2" s="4" t="s">
        <v>16</v>
      </c>
      <c r="C2" s="4" t="s">
        <v>17</v>
      </c>
      <c r="D2" s="4" t="s">
        <v>18</v>
      </c>
      <c r="E2" s="4" t="s">
        <v>19</v>
      </c>
      <c r="F2" s="4" t="s">
        <v>20</v>
      </c>
      <c r="G2" s="4" t="s">
        <v>15</v>
      </c>
      <c r="H2" s="4" t="s">
        <v>21</v>
      </c>
      <c r="I2" s="5">
        <v>43302</v>
      </c>
      <c r="J2" s="9">
        <v>10620.89</v>
      </c>
      <c r="K2" s="7" t="s">
        <v>22</v>
      </c>
      <c r="L2" t="str">
        <f>+LEFT(F2,2)&amp;D2</f>
        <v>VDDZ</v>
      </c>
      <c r="M2" t="str">
        <f>+IF(L2="VDDZ",A2&amp;F2&amp;H2,IF(AND(L2="VDSB"),A2&amp;F2&amp;H2,(IF(AND(L2="VIDZ"),B2&amp;F2&amp;G2&amp;H2,(IF(AND(L2="VISB"),B2&amp;F2&amp;A2&amp;H2))))))</f>
        <v>AR61VD - CHEQUE60722646</v>
      </c>
      <c r="N2">
        <f>++SUMIF(M:M,M2,J:J)</f>
        <v>0</v>
      </c>
      <c r="O2" s="11" t="str">
        <f>+IF(N2=0,"SI","NO")</f>
        <v>SI</v>
      </c>
    </row>
    <row r="3" spans="1:15" x14ac:dyDescent="0.25">
      <c r="A3" s="8" t="s">
        <v>15</v>
      </c>
      <c r="B3" s="8" t="s">
        <v>23</v>
      </c>
      <c r="C3" s="8" t="s">
        <v>24</v>
      </c>
      <c r="D3" s="8" t="s">
        <v>25</v>
      </c>
      <c r="E3" s="8" t="s">
        <v>26</v>
      </c>
      <c r="F3" s="8" t="s">
        <v>20</v>
      </c>
      <c r="G3" s="8" t="s">
        <v>27</v>
      </c>
      <c r="H3" s="8" t="s">
        <v>21</v>
      </c>
      <c r="I3" s="5">
        <v>43306</v>
      </c>
      <c r="J3" s="9">
        <v>-10620.89</v>
      </c>
      <c r="K3" s="7" t="s">
        <v>22</v>
      </c>
      <c r="L3" t="str">
        <f t="shared" ref="L3:L5" si="0">+LEFT(F3,2)&amp;D3</f>
        <v>VDSB</v>
      </c>
      <c r="M3" t="str">
        <f t="shared" ref="M3:M5" si="1">+IF(L3="VDDZ",A3&amp;F3&amp;H3,IF(AND(L3="VDSB"),A3&amp;F3&amp;H3,(IF(AND(L3="VIDZ"),B3&amp;F3&amp;G3&amp;H3,(IF(AND(L3="VISB"),B3&amp;F3&amp;A3&amp;H3))))))</f>
        <v>AR61VD - CHEQUE60722646</v>
      </c>
      <c r="N3">
        <f t="shared" ref="N3:N5" si="2">++SUMIF(M:M,M3,J:J)</f>
        <v>0</v>
      </c>
      <c r="O3" s="11" t="str">
        <f t="shared" ref="O3:O5" si="3">+IF(N3=0,"SI","NO")</f>
        <v>SI</v>
      </c>
    </row>
    <row r="4" spans="1:15" x14ac:dyDescent="0.25">
      <c r="A4" s="8" t="s">
        <v>15</v>
      </c>
      <c r="B4" s="8" t="s">
        <v>28</v>
      </c>
      <c r="C4" s="8" t="s">
        <v>29</v>
      </c>
      <c r="D4" s="8" t="s">
        <v>25</v>
      </c>
      <c r="E4" s="8" t="s">
        <v>19</v>
      </c>
      <c r="F4" s="8" t="s">
        <v>20</v>
      </c>
      <c r="G4" s="8" t="s">
        <v>27</v>
      </c>
      <c r="H4" s="8" t="s">
        <v>30</v>
      </c>
      <c r="I4" s="5">
        <v>43171</v>
      </c>
      <c r="J4" s="6">
        <v>9100</v>
      </c>
      <c r="K4" s="7" t="s">
        <v>22</v>
      </c>
      <c r="L4" t="str">
        <f t="shared" si="0"/>
        <v>VDSB</v>
      </c>
      <c r="M4" t="str">
        <f t="shared" si="1"/>
        <v>AR61VD - CHEQUE61</v>
      </c>
      <c r="N4">
        <f t="shared" si="2"/>
        <v>0</v>
      </c>
      <c r="O4" s="11" t="str">
        <f t="shared" si="3"/>
        <v>SI</v>
      </c>
    </row>
    <row r="5" spans="1:15" x14ac:dyDescent="0.25">
      <c r="A5" s="8" t="s">
        <v>15</v>
      </c>
      <c r="B5" s="8" t="s">
        <v>31</v>
      </c>
      <c r="C5" s="8" t="s">
        <v>32</v>
      </c>
      <c r="D5" s="8" t="s">
        <v>25</v>
      </c>
      <c r="E5" s="8" t="s">
        <v>26</v>
      </c>
      <c r="F5" s="8" t="s">
        <v>20</v>
      </c>
      <c r="G5" s="8" t="s">
        <v>27</v>
      </c>
      <c r="H5" s="8" t="s">
        <v>30</v>
      </c>
      <c r="I5" s="5">
        <v>43243</v>
      </c>
      <c r="J5" s="6">
        <v>-9100</v>
      </c>
      <c r="K5" s="7" t="s">
        <v>22</v>
      </c>
      <c r="L5" t="str">
        <f t="shared" si="0"/>
        <v>VDSB</v>
      </c>
      <c r="M5" t="str">
        <f t="shared" si="1"/>
        <v>AR61VD - CHEQUE61</v>
      </c>
      <c r="N5">
        <f t="shared" si="2"/>
        <v>0</v>
      </c>
      <c r="O5" s="11" t="str">
        <f t="shared" si="3"/>
        <v>SI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Cabezas Nestor</dc:creator>
  <cp:lastModifiedBy>Cabezas Nestor</cp:lastModifiedBy>
  <dcterms:created xsi:type="dcterms:W3CDTF">2018-08-07T20:46:33Z</dcterms:created>
  <dcterms:modified xsi:type="dcterms:W3CDTF">2018-08-07T20:49:58Z</dcterms:modified>
</cp:coreProperties>
</file>