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Clientes" sheetId="1" r:id="rId1"/>
    <sheet name="Tabla Dinamica" sheetId="4" r:id="rId2"/>
  </sheets>
  <calcPr calcId="145621"/>
  <pivotCaches>
    <pivotCache cacheId="7" r:id="rId3"/>
  </pivotCaches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18" i="1"/>
  <c r="D19" i="1"/>
  <c r="D20" i="1"/>
  <c r="D21" i="1"/>
  <c r="D22" i="1"/>
  <c r="D23" i="1"/>
  <c r="C23" i="1"/>
  <c r="C22" i="1"/>
  <c r="C21" i="1"/>
  <c r="C20" i="1"/>
  <c r="C19" i="1"/>
  <c r="C18" i="1"/>
  <c r="C17" i="1"/>
  <c r="C16" i="1"/>
  <c r="C15" i="1"/>
  <c r="C14" i="1"/>
  <c r="C13" i="1"/>
  <c r="A3" i="1"/>
  <c r="D3" i="1" s="1"/>
  <c r="A4" i="1"/>
  <c r="D4" i="1" s="1"/>
  <c r="A5" i="1"/>
  <c r="D5" i="1" s="1"/>
  <c r="A6" i="1"/>
  <c r="D6" i="1" s="1"/>
  <c r="A7" i="1"/>
  <c r="D7" i="1" s="1"/>
  <c r="A8" i="1"/>
  <c r="D8" i="1" s="1"/>
  <c r="A9" i="1"/>
  <c r="D9" i="1" s="1"/>
  <c r="A10" i="1"/>
  <c r="D10" i="1" s="1"/>
  <c r="A11" i="1"/>
  <c r="D11" i="1" s="1"/>
  <c r="A12" i="1"/>
  <c r="D12" i="1" s="1"/>
  <c r="A2" i="1"/>
  <c r="D2" i="1" s="1"/>
  <c r="C2" i="1"/>
  <c r="C4" i="1"/>
  <c r="C5" i="1"/>
  <c r="C6" i="1"/>
  <c r="C7" i="1"/>
  <c r="C8" i="1"/>
  <c r="C9" i="1"/>
  <c r="C10" i="1"/>
  <c r="C11" i="1"/>
  <c r="C12" i="1"/>
  <c r="C3" i="1" l="1"/>
  <c r="H7" i="1" s="1"/>
  <c r="I3" i="1"/>
  <c r="H4" i="1"/>
  <c r="H3" i="1"/>
  <c r="I6" i="1"/>
  <c r="H6" i="1"/>
  <c r="I5" i="1"/>
  <c r="H2" i="1"/>
  <c r="H5" i="1"/>
  <c r="I4" i="1"/>
  <c r="H8" i="1"/>
  <c r="I7" i="1"/>
  <c r="I8" i="1" l="1"/>
  <c r="I2" i="1"/>
</calcChain>
</file>

<file path=xl/sharedStrings.xml><?xml version="1.0" encoding="utf-8"?>
<sst xmlns="http://schemas.openxmlformats.org/spreadsheetml/2006/main" count="46" uniqueCount="45">
  <si>
    <t>Fecha</t>
  </si>
  <si>
    <t>Cliente 1</t>
  </si>
  <si>
    <t>Cliente 100</t>
  </si>
  <si>
    <t>Cliente 2</t>
  </si>
  <si>
    <t>Cliente 5</t>
  </si>
  <si>
    <t>Cliente 40</t>
  </si>
  <si>
    <t>Cliente 35</t>
  </si>
  <si>
    <t>Cliente 25</t>
  </si>
  <si>
    <t>Cliente 26</t>
  </si>
  <si>
    <t>Cliente 27</t>
  </si>
  <si>
    <t>Etiquetas de fila</t>
  </si>
  <si>
    <t>Total general</t>
  </si>
  <si>
    <t>Suma de Facturacion</t>
  </si>
  <si>
    <t>Etiquetas de columna</t>
  </si>
  <si>
    <t>ene</t>
  </si>
  <si>
    <t>01-ene</t>
  </si>
  <si>
    <t>02-ene</t>
  </si>
  <si>
    <t>03-ene</t>
  </si>
  <si>
    <t>feb</t>
  </si>
  <si>
    <t>02-feb</t>
  </si>
  <si>
    <t>mar</t>
  </si>
  <si>
    <t>01-mar</t>
  </si>
  <si>
    <t>may</t>
  </si>
  <si>
    <t>01-may</t>
  </si>
  <si>
    <t>02-may</t>
  </si>
  <si>
    <t>03-may</t>
  </si>
  <si>
    <t>jun</t>
  </si>
  <si>
    <t>01-jun</t>
  </si>
  <si>
    <t>02-jun</t>
  </si>
  <si>
    <t>oct</t>
  </si>
  <si>
    <t>10-oct</t>
  </si>
  <si>
    <t>2018</t>
  </si>
  <si>
    <t>Trim.1</t>
  </si>
  <si>
    <t>Trim.2</t>
  </si>
  <si>
    <t>Trim.4</t>
  </si>
  <si>
    <t>Lunes</t>
  </si>
  <si>
    <t>Martes</t>
  </si>
  <si>
    <t>Miércoles</t>
  </si>
  <si>
    <t>Jueves</t>
  </si>
  <si>
    <t>Viernes</t>
  </si>
  <si>
    <t>Sábado</t>
  </si>
  <si>
    <t>Domingo</t>
  </si>
  <si>
    <t>Valor</t>
  </si>
  <si>
    <t>Dia Semana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</si>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</sst>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4" fontId="0" fillId="0" borderId="0" xfId="0" applyNumberFormat="1" applyAlignment="1">
      <alignment horizontal="left" indent="3"/>
    </xf>
    <xf numFmtId="0" fontId="1" fillId="2" borderId="8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oni Masana" refreshedDate="43332.44992071759" createdVersion="4" refreshedVersion="4" minRefreshableVersion="3" recordCount="11">
  <cacheSource type="worksheet">
    <worksheetSource ref="A1:B12" sheet="Clientes"/>
  </cacheSource>
  <cacheFields count="7">
    <cacheField name="Fecha" numFmtId="14">
      <sharedItems containsSemiMixedTypes="0" containsNonDate="0" containsDate="1" containsString="0" minDate="2018-01-01T00:00:00" maxDate="2018-10-11T00:00:00" count="11">
        <d v="2018-05-01T00:00:00"/>
        <d v="2018-06-02T00:00:00"/>
        <d v="2018-05-02T00:00:00"/>
        <d v="2018-10-10T00:00:00"/>
        <d v="2018-05-03T00:00:00"/>
        <d v="2018-03-01T00:00:00"/>
        <d v="2018-02-02T00:00:00"/>
        <d v="2018-06-01T00:00:00"/>
        <d v="2018-01-01T00:00:00"/>
        <d v="2018-01-02T00:00:00"/>
        <d v="2018-01-03T00:00:00"/>
      </sharedItems>
      <fieldGroup par="6" base="0">
        <rangePr groupBy="days" startDate="2018-01-01T00:00:00" endDate="2018-10-11T00:00:00"/>
        <groupItems count="368">
          <s v="&lt;01/01/2018"/>
          <s v="01-ene"/>
          <s v="02-ene"/>
          <s v="03-ene"/>
          <s v="04-ene"/>
          <s v="05-ene"/>
          <s v="06-ene"/>
          <s v="07-ene"/>
          <s v="08-ene"/>
          <s v="0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br"/>
          <s v="02-abr"/>
          <s v="03-abr"/>
          <s v="04-abr"/>
          <s v="05-abr"/>
          <s v="06-abr"/>
          <s v="07-abr"/>
          <s v="08-abr"/>
          <s v="0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11/10/2018"/>
        </groupItems>
      </fieldGroup>
    </cacheField>
    <cacheField name="Mes" numFmtId="1">
      <sharedItems containsSemiMixedTypes="0" containsString="0" containsNumber="1" containsInteger="1" minValue="1" maxValue="10" count="6">
        <n v="5"/>
        <n v="6"/>
        <n v="10"/>
        <n v="3"/>
        <n v="2"/>
        <n v="1"/>
      </sharedItems>
    </cacheField>
    <cacheField name="Clente" numFmtId="0">
      <sharedItems count="9">
        <s v="Cliente 1"/>
        <s v="Cliente 100"/>
        <s v="Cliente 2"/>
        <s v="Cliente 5"/>
        <s v="Cliente 40"/>
        <s v="Cliente 35"/>
        <s v="Cliente 25"/>
        <s v="Cliente 26"/>
        <s v="Cliente 27"/>
      </sharedItems>
    </cacheField>
    <cacheField name="Facturacion" numFmtId="0">
      <sharedItems containsSemiMixedTypes="0" containsString="0" containsNumber="1" containsInteger="1" minValue="100" maxValue="1000"/>
    </cacheField>
    <cacheField name="Meses" numFmtId="0" databaseField="0">
      <fieldGroup base="0">
        <rangePr groupBy="months" startDate="2018-01-01T00:00:00" endDate="2018-10-11T00:00:00"/>
        <groupItems count="14">
          <s v="&lt;01/01/2018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1/10/2018"/>
        </groupItems>
      </fieldGroup>
    </cacheField>
    <cacheField name="Trimestres" numFmtId="0" databaseField="0">
      <fieldGroup base="0">
        <rangePr groupBy="quarters" startDate="2018-01-01T00:00:00" endDate="2018-10-11T00:00:00"/>
        <groupItems count="6">
          <s v="&lt;01/01/2018"/>
          <s v="Trim.1"/>
          <s v="Trim.2"/>
          <s v="Trim.3"/>
          <s v="Trim.4"/>
          <s v="&gt;11/10/2018"/>
        </groupItems>
      </fieldGroup>
    </cacheField>
    <cacheField name="Años" numFmtId="0" databaseField="0">
      <fieldGroup base="0">
        <rangePr groupBy="years" startDate="2018-01-01T00:00:00" endDate="2018-10-11T00:00:00"/>
        <groupItems count="3">
          <s v="&lt;01/01/2018"/>
          <s v="2018"/>
          <s v="&gt;11/10/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n v="1000"/>
  </r>
  <r>
    <x v="1"/>
    <x v="1"/>
    <x v="1"/>
    <n v="300"/>
  </r>
  <r>
    <x v="2"/>
    <x v="0"/>
    <x v="2"/>
    <n v="100"/>
  </r>
  <r>
    <x v="3"/>
    <x v="2"/>
    <x v="3"/>
    <n v="900"/>
  </r>
  <r>
    <x v="4"/>
    <x v="0"/>
    <x v="1"/>
    <n v="700"/>
  </r>
  <r>
    <x v="5"/>
    <x v="3"/>
    <x v="4"/>
    <n v="800"/>
  </r>
  <r>
    <x v="6"/>
    <x v="4"/>
    <x v="0"/>
    <n v="250"/>
  </r>
  <r>
    <x v="7"/>
    <x v="1"/>
    <x v="5"/>
    <n v="380"/>
  </r>
  <r>
    <x v="8"/>
    <x v="5"/>
    <x v="6"/>
    <n v="106"/>
  </r>
  <r>
    <x v="9"/>
    <x v="5"/>
    <x v="7"/>
    <n v="300"/>
  </r>
  <r>
    <x v="10"/>
    <x v="5"/>
    <x v="8"/>
    <n v="2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5:K28" firstHeaderRow="1" firstDataRow="2" firstDataCol="1"/>
  <pivotFields count="7"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" showAll="0" defaultSubtotal="0">
      <items count="6">
        <item x="5"/>
        <item x="4"/>
        <item x="3"/>
        <item x="0"/>
        <item x="1"/>
        <item x="2"/>
      </items>
    </pivotField>
    <pivotField axis="axisCol" showAll="0">
      <items count="10">
        <item x="0"/>
        <item x="1"/>
        <item x="2"/>
        <item x="6"/>
        <item x="7"/>
        <item x="8"/>
        <item x="5"/>
        <item x="4"/>
        <item x="3"/>
        <item t="default"/>
      </items>
    </pivotField>
    <pivotField dataField="1" showAll="0"/>
    <pivotField axis="axisRow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3">
        <item x="0"/>
        <item x="1"/>
        <item x="2"/>
      </items>
    </pivotField>
  </pivotFields>
  <rowFields count="4">
    <field x="6"/>
    <field x="5"/>
    <field x="4"/>
    <field x="0"/>
  </rowFields>
  <rowItems count="22">
    <i>
      <x v="1"/>
    </i>
    <i r="1">
      <x v="1"/>
    </i>
    <i r="2">
      <x v="1"/>
    </i>
    <i r="3">
      <x v="1"/>
    </i>
    <i r="3">
      <x v="2"/>
    </i>
    <i r="3">
      <x v="3"/>
    </i>
    <i r="2">
      <x v="2"/>
    </i>
    <i r="3">
      <x v="33"/>
    </i>
    <i r="2">
      <x v="3"/>
    </i>
    <i r="3">
      <x v="61"/>
    </i>
    <i r="1">
      <x v="2"/>
    </i>
    <i r="2">
      <x v="5"/>
    </i>
    <i r="3">
      <x v="122"/>
    </i>
    <i r="3">
      <x v="123"/>
    </i>
    <i r="3">
      <x v="124"/>
    </i>
    <i r="2">
      <x v="6"/>
    </i>
    <i r="3">
      <x v="153"/>
    </i>
    <i r="3">
      <x v="154"/>
    </i>
    <i r="1">
      <x v="4"/>
    </i>
    <i r="2">
      <x v="10"/>
    </i>
    <i r="3">
      <x v="284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a de Facturacio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H14" sqref="H14"/>
    </sheetView>
  </sheetViews>
  <sheetFormatPr baseColWidth="10" defaultRowHeight="15" x14ac:dyDescent="0.2"/>
  <cols>
    <col min="7" max="7" width="2.5546875" customWidth="1"/>
    <col min="8" max="8" width="11.77734375" bestFit="1" customWidth="1"/>
  </cols>
  <sheetData>
    <row r="1" spans="1:9" s="9" customFormat="1" ht="21" customHeight="1" thickBot="1" x14ac:dyDescent="0.25">
      <c r="A1" s="7" t="s">
        <v>0</v>
      </c>
      <c r="B1" s="7" t="s">
        <v>42</v>
      </c>
      <c r="C1" s="8" t="s">
        <v>43</v>
      </c>
      <c r="D1" s="8" t="s">
        <v>44</v>
      </c>
      <c r="H1" s="10">
        <v>2017</v>
      </c>
      <c r="I1" s="10">
        <v>2018</v>
      </c>
    </row>
    <row r="2" spans="1:9" s="9" customFormat="1" ht="21" customHeight="1" x14ac:dyDescent="0.2">
      <c r="A2" s="11">
        <f>A13-365</f>
        <v>42856</v>
      </c>
      <c r="B2" s="12">
        <v>1000</v>
      </c>
      <c r="C2" s="12">
        <f>WEEKDAY(A2,2)</f>
        <v>1</v>
      </c>
      <c r="D2" s="12">
        <f>YEAR(A2)</f>
        <v>2017</v>
      </c>
      <c r="F2" s="9" t="s">
        <v>35</v>
      </c>
      <c r="G2" s="19">
        <v>1</v>
      </c>
      <c r="H2" s="13">
        <f>SUMIFS($B$2:$B$23,$C$2:$C$23,"=" &amp;$G2,$D$2:$D$23,"=" &amp; $H$1)</f>
        <v>1300</v>
      </c>
      <c r="I2" s="14">
        <f>SUMIFS($B$2:$B$23,$C$2:$C$23,"=" &amp;$G2,$D$2:$D$23,"=" &amp; $I$1)</f>
        <v>106</v>
      </c>
    </row>
    <row r="3" spans="1:9" s="9" customFormat="1" ht="21" customHeight="1" x14ac:dyDescent="0.2">
      <c r="A3" s="11">
        <f t="shared" ref="A3:A12" si="0">A14-365</f>
        <v>42888</v>
      </c>
      <c r="B3" s="12">
        <v>300</v>
      </c>
      <c r="C3" s="12">
        <f t="shared" ref="C3:C12" si="1">WEEKDAY(A3,2)</f>
        <v>5</v>
      </c>
      <c r="D3" s="12">
        <f t="shared" ref="D3:D23" si="2">YEAR(A3)</f>
        <v>2017</v>
      </c>
      <c r="F3" s="9" t="s">
        <v>36</v>
      </c>
      <c r="G3" s="19">
        <v>2</v>
      </c>
      <c r="H3" s="15">
        <f>SUMIFS($B$2:$B$23,$C$2:$C$23,"=" &amp;$G3,$D$2:$D$23,"=" &amp; $H$1)</f>
        <v>1250</v>
      </c>
      <c r="I3" s="16">
        <f t="shared" ref="I3:I8" si="3">SUMIFS($B$2:$B$23,$C$2:$C$23,"=" &amp;$G3,$D$2:$D$23,"=" &amp; $I$1)</f>
        <v>1300</v>
      </c>
    </row>
    <row r="4" spans="1:9" s="9" customFormat="1" ht="21" customHeight="1" x14ac:dyDescent="0.2">
      <c r="A4" s="11">
        <f t="shared" si="0"/>
        <v>42857</v>
      </c>
      <c r="B4" s="12">
        <v>100</v>
      </c>
      <c r="C4" s="12">
        <f t="shared" si="1"/>
        <v>2</v>
      </c>
      <c r="D4" s="12">
        <f t="shared" si="2"/>
        <v>2017</v>
      </c>
      <c r="F4" s="9" t="s">
        <v>37</v>
      </c>
      <c r="G4" s="19">
        <v>3</v>
      </c>
      <c r="H4" s="15">
        <f>SUMIFS($B$2:$B$23,$C$2:$C$23,"=" &amp;$G4,$D$2:$D$23,"=" &amp; $H$1)</f>
        <v>1500</v>
      </c>
      <c r="I4" s="16">
        <f t="shared" si="3"/>
        <v>1250</v>
      </c>
    </row>
    <row r="5" spans="1:9" s="9" customFormat="1" ht="21" customHeight="1" x14ac:dyDescent="0.2">
      <c r="A5" s="11">
        <f t="shared" si="0"/>
        <v>43018</v>
      </c>
      <c r="B5" s="12">
        <v>900</v>
      </c>
      <c r="C5" s="12">
        <f t="shared" si="1"/>
        <v>2</v>
      </c>
      <c r="D5" s="12">
        <f t="shared" si="2"/>
        <v>2017</v>
      </c>
      <c r="F5" s="9" t="s">
        <v>38</v>
      </c>
      <c r="G5" s="19">
        <v>4</v>
      </c>
      <c r="H5" s="15">
        <f>SUMIFS($B$2:$B$23,$C$2:$C$23,"=" &amp;$G5,$D$2:$D$23,"=" &amp; $H$1)</f>
        <v>630</v>
      </c>
      <c r="I5" s="16">
        <f t="shared" si="3"/>
        <v>1500</v>
      </c>
    </row>
    <row r="6" spans="1:9" s="9" customFormat="1" ht="21" customHeight="1" x14ac:dyDescent="0.2">
      <c r="A6" s="11">
        <f t="shared" si="0"/>
        <v>42858</v>
      </c>
      <c r="B6" s="12">
        <v>700</v>
      </c>
      <c r="C6" s="12">
        <f t="shared" si="1"/>
        <v>3</v>
      </c>
      <c r="D6" s="12">
        <f t="shared" si="2"/>
        <v>2017</v>
      </c>
      <c r="F6" s="9" t="s">
        <v>39</v>
      </c>
      <c r="G6" s="19">
        <v>5</v>
      </c>
      <c r="H6" s="15">
        <f>SUMIFS($B$2:$B$23,$C$2:$C$23,"=" &amp;$G6,$D$2:$D$23,"=" &amp; $H$1)</f>
        <v>300</v>
      </c>
      <c r="I6" s="16">
        <f t="shared" si="3"/>
        <v>630</v>
      </c>
    </row>
    <row r="7" spans="1:9" s="9" customFormat="1" ht="21" customHeight="1" x14ac:dyDescent="0.2">
      <c r="A7" s="11">
        <f t="shared" si="0"/>
        <v>42795</v>
      </c>
      <c r="B7" s="12">
        <v>800</v>
      </c>
      <c r="C7" s="12">
        <f t="shared" si="1"/>
        <v>3</v>
      </c>
      <c r="D7" s="12">
        <f t="shared" si="2"/>
        <v>2017</v>
      </c>
      <c r="F7" s="9" t="s">
        <v>40</v>
      </c>
      <c r="G7" s="19">
        <v>6</v>
      </c>
      <c r="H7" s="15">
        <f>SUMIFS($B$2:$B$23,$C$2:$C$23,"=" &amp;$G7,$D$2:$D$23,"=" &amp; $H$1)</f>
        <v>0</v>
      </c>
      <c r="I7" s="16">
        <f t="shared" si="3"/>
        <v>300</v>
      </c>
    </row>
    <row r="8" spans="1:9" s="9" customFormat="1" ht="21" customHeight="1" thickBot="1" x14ac:dyDescent="0.25">
      <c r="A8" s="11">
        <f t="shared" si="0"/>
        <v>42768</v>
      </c>
      <c r="B8" s="12">
        <v>250</v>
      </c>
      <c r="C8" s="12">
        <f t="shared" si="1"/>
        <v>4</v>
      </c>
      <c r="D8" s="12">
        <f t="shared" si="2"/>
        <v>2017</v>
      </c>
      <c r="F8" s="9" t="s">
        <v>41</v>
      </c>
      <c r="G8" s="19">
        <v>7</v>
      </c>
      <c r="H8" s="17">
        <f>SUMIFS($B$2:$B$23,$C$2:$C$23,"=" &amp;$G8,$D$2:$D$23,"=" &amp; $H$1)</f>
        <v>106</v>
      </c>
      <c r="I8" s="18">
        <f t="shared" si="3"/>
        <v>0</v>
      </c>
    </row>
    <row r="9" spans="1:9" s="9" customFormat="1" ht="21" customHeight="1" x14ac:dyDescent="0.2">
      <c r="A9" s="11">
        <f t="shared" si="0"/>
        <v>42887</v>
      </c>
      <c r="B9" s="12">
        <v>380</v>
      </c>
      <c r="C9" s="12">
        <f t="shared" si="1"/>
        <v>4</v>
      </c>
      <c r="D9" s="12">
        <f t="shared" si="2"/>
        <v>2017</v>
      </c>
    </row>
    <row r="10" spans="1:9" s="9" customFormat="1" ht="21" customHeight="1" x14ac:dyDescent="0.2">
      <c r="A10" s="11">
        <f t="shared" si="0"/>
        <v>42736</v>
      </c>
      <c r="B10" s="12">
        <v>106</v>
      </c>
      <c r="C10" s="12">
        <f t="shared" si="1"/>
        <v>7</v>
      </c>
      <c r="D10" s="12">
        <f t="shared" si="2"/>
        <v>2017</v>
      </c>
    </row>
    <row r="11" spans="1:9" s="9" customFormat="1" ht="21" customHeight="1" x14ac:dyDescent="0.2">
      <c r="A11" s="11">
        <f t="shared" si="0"/>
        <v>42737</v>
      </c>
      <c r="B11" s="12">
        <v>300</v>
      </c>
      <c r="C11" s="12">
        <f t="shared" si="1"/>
        <v>1</v>
      </c>
      <c r="D11" s="12">
        <f t="shared" si="2"/>
        <v>2017</v>
      </c>
    </row>
    <row r="12" spans="1:9" s="9" customFormat="1" ht="21" customHeight="1" x14ac:dyDescent="0.2">
      <c r="A12" s="11">
        <f t="shared" si="0"/>
        <v>42738</v>
      </c>
      <c r="B12" s="12">
        <v>250</v>
      </c>
      <c r="C12" s="12">
        <f t="shared" si="1"/>
        <v>2</v>
      </c>
      <c r="D12" s="12">
        <f t="shared" si="2"/>
        <v>2017</v>
      </c>
    </row>
    <row r="13" spans="1:9" s="9" customFormat="1" ht="21" customHeight="1" x14ac:dyDescent="0.2">
      <c r="A13" s="11">
        <v>43221</v>
      </c>
      <c r="B13" s="12">
        <v>1000</v>
      </c>
      <c r="C13" s="12">
        <f>WEEKDAY(A13,2)</f>
        <v>2</v>
      </c>
      <c r="D13" s="12">
        <f t="shared" si="2"/>
        <v>2018</v>
      </c>
    </row>
    <row r="14" spans="1:9" s="9" customFormat="1" ht="21" customHeight="1" x14ac:dyDescent="0.2">
      <c r="A14" s="11">
        <v>43253</v>
      </c>
      <c r="B14" s="12">
        <v>300</v>
      </c>
      <c r="C14" s="12">
        <f t="shared" ref="C14:C23" si="4">WEEKDAY(A14,2)</f>
        <v>6</v>
      </c>
      <c r="D14" s="12">
        <f t="shared" si="2"/>
        <v>2018</v>
      </c>
    </row>
    <row r="15" spans="1:9" s="9" customFormat="1" ht="21" customHeight="1" x14ac:dyDescent="0.2">
      <c r="A15" s="11">
        <v>43222</v>
      </c>
      <c r="B15" s="12">
        <v>100</v>
      </c>
      <c r="C15" s="12">
        <f t="shared" si="4"/>
        <v>3</v>
      </c>
      <c r="D15" s="12">
        <f t="shared" si="2"/>
        <v>2018</v>
      </c>
    </row>
    <row r="16" spans="1:9" s="9" customFormat="1" ht="21" customHeight="1" x14ac:dyDescent="0.2">
      <c r="A16" s="11">
        <v>43383</v>
      </c>
      <c r="B16" s="12">
        <v>900</v>
      </c>
      <c r="C16" s="12">
        <f t="shared" si="4"/>
        <v>3</v>
      </c>
      <c r="D16" s="12">
        <f t="shared" si="2"/>
        <v>2018</v>
      </c>
    </row>
    <row r="17" spans="1:4" s="9" customFormat="1" ht="21" customHeight="1" x14ac:dyDescent="0.2">
      <c r="A17" s="11">
        <v>43223</v>
      </c>
      <c r="B17" s="12">
        <v>700</v>
      </c>
      <c r="C17" s="12">
        <f t="shared" si="4"/>
        <v>4</v>
      </c>
      <c r="D17" s="12">
        <f t="shared" si="2"/>
        <v>2018</v>
      </c>
    </row>
    <row r="18" spans="1:4" s="9" customFormat="1" ht="21" customHeight="1" x14ac:dyDescent="0.2">
      <c r="A18" s="11">
        <v>43160</v>
      </c>
      <c r="B18" s="12">
        <v>800</v>
      </c>
      <c r="C18" s="12">
        <f t="shared" si="4"/>
        <v>4</v>
      </c>
      <c r="D18" s="12">
        <f t="shared" si="2"/>
        <v>2018</v>
      </c>
    </row>
    <row r="19" spans="1:4" s="9" customFormat="1" ht="21" customHeight="1" x14ac:dyDescent="0.2">
      <c r="A19" s="11">
        <v>43133</v>
      </c>
      <c r="B19" s="12">
        <v>250</v>
      </c>
      <c r="C19" s="12">
        <f t="shared" si="4"/>
        <v>5</v>
      </c>
      <c r="D19" s="12">
        <f t="shared" si="2"/>
        <v>2018</v>
      </c>
    </row>
    <row r="20" spans="1:4" s="9" customFormat="1" ht="21" customHeight="1" x14ac:dyDescent="0.2">
      <c r="A20" s="11">
        <v>43252</v>
      </c>
      <c r="B20" s="12">
        <v>380</v>
      </c>
      <c r="C20" s="12">
        <f t="shared" si="4"/>
        <v>5</v>
      </c>
      <c r="D20" s="12">
        <f t="shared" si="2"/>
        <v>2018</v>
      </c>
    </row>
    <row r="21" spans="1:4" s="9" customFormat="1" ht="21" customHeight="1" x14ac:dyDescent="0.2">
      <c r="A21" s="11">
        <v>43101</v>
      </c>
      <c r="B21" s="12">
        <v>106</v>
      </c>
      <c r="C21" s="12">
        <f t="shared" si="4"/>
        <v>1</v>
      </c>
      <c r="D21" s="12">
        <f t="shared" si="2"/>
        <v>2018</v>
      </c>
    </row>
    <row r="22" spans="1:4" s="9" customFormat="1" ht="21" customHeight="1" x14ac:dyDescent="0.2">
      <c r="A22" s="11">
        <v>43102</v>
      </c>
      <c r="B22" s="12">
        <v>300</v>
      </c>
      <c r="C22" s="12">
        <f t="shared" si="4"/>
        <v>2</v>
      </c>
      <c r="D22" s="12">
        <f t="shared" si="2"/>
        <v>2018</v>
      </c>
    </row>
    <row r="23" spans="1:4" s="9" customFormat="1" ht="21" customHeight="1" x14ac:dyDescent="0.2">
      <c r="A23" s="11">
        <v>43103</v>
      </c>
      <c r="B23" s="12">
        <v>250</v>
      </c>
      <c r="C23" s="12">
        <f t="shared" si="4"/>
        <v>3</v>
      </c>
      <c r="D23" s="12">
        <f t="shared" si="2"/>
        <v>2018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8"/>
  <sheetViews>
    <sheetView workbookViewId="0">
      <selection activeCell="A8" sqref="A8"/>
    </sheetView>
  </sheetViews>
  <sheetFormatPr baseColWidth="10" defaultRowHeight="15" x14ac:dyDescent="0.2"/>
  <cols>
    <col min="1" max="1" width="19.109375" customWidth="1"/>
    <col min="2" max="2" width="21.21875" customWidth="1"/>
    <col min="3" max="3" width="10.33203125" customWidth="1"/>
    <col min="4" max="4" width="8.33203125" customWidth="1"/>
    <col min="5" max="9" width="9.33203125" customWidth="1"/>
    <col min="10" max="10" width="8.33203125" customWidth="1"/>
    <col min="11" max="11" width="12" customWidth="1"/>
    <col min="12" max="12" width="8.33203125" customWidth="1"/>
    <col min="13" max="13" width="12" bestFit="1" customWidth="1"/>
  </cols>
  <sheetData>
    <row r="5" spans="1:11" x14ac:dyDescent="0.2">
      <c r="A5" s="1" t="s">
        <v>12</v>
      </c>
      <c r="B5" s="1" t="s">
        <v>13</v>
      </c>
    </row>
    <row r="6" spans="1:11" x14ac:dyDescent="0.2">
      <c r="A6" s="1" t="s">
        <v>10</v>
      </c>
      <c r="B6" t="s">
        <v>1</v>
      </c>
      <c r="C6" t="s">
        <v>2</v>
      </c>
      <c r="D6" t="s">
        <v>3</v>
      </c>
      <c r="E6" t="s">
        <v>7</v>
      </c>
      <c r="F6" t="s">
        <v>8</v>
      </c>
      <c r="G6" t="s">
        <v>9</v>
      </c>
      <c r="H6" t="s">
        <v>6</v>
      </c>
      <c r="I6" t="s">
        <v>5</v>
      </c>
      <c r="J6" t="s">
        <v>4</v>
      </c>
      <c r="K6" t="s">
        <v>11</v>
      </c>
    </row>
    <row r="7" spans="1:11" x14ac:dyDescent="0.2">
      <c r="A7" s="2" t="s">
        <v>31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4" t="s">
        <v>32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5" t="s">
        <v>14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6" t="s">
        <v>15</v>
      </c>
      <c r="B10" s="3"/>
      <c r="C10" s="3"/>
      <c r="D10" s="3"/>
      <c r="E10" s="3">
        <v>106</v>
      </c>
      <c r="F10" s="3"/>
      <c r="G10" s="3"/>
      <c r="H10" s="3"/>
      <c r="I10" s="3"/>
      <c r="J10" s="3"/>
      <c r="K10" s="3">
        <v>106</v>
      </c>
    </row>
    <row r="11" spans="1:11" x14ac:dyDescent="0.2">
      <c r="A11" s="6" t="s">
        <v>16</v>
      </c>
      <c r="B11" s="3"/>
      <c r="C11" s="3"/>
      <c r="D11" s="3"/>
      <c r="E11" s="3"/>
      <c r="F11" s="3">
        <v>300</v>
      </c>
      <c r="G11" s="3"/>
      <c r="H11" s="3"/>
      <c r="I11" s="3"/>
      <c r="J11" s="3"/>
      <c r="K11" s="3">
        <v>300</v>
      </c>
    </row>
    <row r="12" spans="1:11" x14ac:dyDescent="0.2">
      <c r="A12" s="6" t="s">
        <v>17</v>
      </c>
      <c r="B12" s="3"/>
      <c r="C12" s="3"/>
      <c r="D12" s="3"/>
      <c r="E12" s="3"/>
      <c r="F12" s="3"/>
      <c r="G12" s="3">
        <v>250</v>
      </c>
      <c r="H12" s="3"/>
      <c r="I12" s="3"/>
      <c r="J12" s="3"/>
      <c r="K12" s="3">
        <v>250</v>
      </c>
    </row>
    <row r="13" spans="1:11" x14ac:dyDescent="0.2">
      <c r="A13" s="5" t="s">
        <v>18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6" t="s">
        <v>19</v>
      </c>
      <c r="B14" s="3">
        <v>250</v>
      </c>
      <c r="C14" s="3"/>
      <c r="D14" s="3"/>
      <c r="E14" s="3"/>
      <c r="F14" s="3"/>
      <c r="G14" s="3"/>
      <c r="H14" s="3"/>
      <c r="I14" s="3"/>
      <c r="J14" s="3"/>
      <c r="K14" s="3">
        <v>250</v>
      </c>
    </row>
    <row r="15" spans="1:11" x14ac:dyDescent="0.2">
      <c r="A15" s="5" t="s">
        <v>20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6" t="s">
        <v>21</v>
      </c>
      <c r="B16" s="3"/>
      <c r="C16" s="3"/>
      <c r="D16" s="3"/>
      <c r="E16" s="3"/>
      <c r="F16" s="3"/>
      <c r="G16" s="3"/>
      <c r="H16" s="3"/>
      <c r="I16" s="3">
        <v>800</v>
      </c>
      <c r="J16" s="3"/>
      <c r="K16" s="3">
        <v>800</v>
      </c>
    </row>
    <row r="17" spans="1:11" x14ac:dyDescent="0.2">
      <c r="A17" s="4" t="s">
        <v>33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5" t="s">
        <v>22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6" t="s">
        <v>23</v>
      </c>
      <c r="B19" s="3">
        <v>1000</v>
      </c>
      <c r="C19" s="3"/>
      <c r="D19" s="3"/>
      <c r="E19" s="3"/>
      <c r="F19" s="3"/>
      <c r="G19" s="3"/>
      <c r="H19" s="3"/>
      <c r="I19" s="3"/>
      <c r="J19" s="3"/>
      <c r="K19" s="3">
        <v>1000</v>
      </c>
    </row>
    <row r="20" spans="1:11" x14ac:dyDescent="0.2">
      <c r="A20" s="6" t="s">
        <v>24</v>
      </c>
      <c r="B20" s="3"/>
      <c r="C20" s="3"/>
      <c r="D20" s="3">
        <v>100</v>
      </c>
      <c r="E20" s="3"/>
      <c r="F20" s="3"/>
      <c r="G20" s="3"/>
      <c r="H20" s="3"/>
      <c r="I20" s="3"/>
      <c r="J20" s="3"/>
      <c r="K20" s="3">
        <v>100</v>
      </c>
    </row>
    <row r="21" spans="1:11" x14ac:dyDescent="0.2">
      <c r="A21" s="6" t="s">
        <v>25</v>
      </c>
      <c r="B21" s="3"/>
      <c r="C21" s="3">
        <v>700</v>
      </c>
      <c r="D21" s="3"/>
      <c r="E21" s="3"/>
      <c r="F21" s="3"/>
      <c r="G21" s="3"/>
      <c r="H21" s="3"/>
      <c r="I21" s="3"/>
      <c r="J21" s="3"/>
      <c r="K21" s="3">
        <v>700</v>
      </c>
    </row>
    <row r="22" spans="1:11" x14ac:dyDescent="0.2">
      <c r="A22" s="5" t="s">
        <v>26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6" t="s">
        <v>27</v>
      </c>
      <c r="B23" s="3"/>
      <c r="C23" s="3"/>
      <c r="D23" s="3"/>
      <c r="E23" s="3"/>
      <c r="F23" s="3"/>
      <c r="G23" s="3"/>
      <c r="H23" s="3">
        <v>380</v>
      </c>
      <c r="I23" s="3"/>
      <c r="J23" s="3"/>
      <c r="K23" s="3">
        <v>380</v>
      </c>
    </row>
    <row r="24" spans="1:11" x14ac:dyDescent="0.2">
      <c r="A24" s="6" t="s">
        <v>28</v>
      </c>
      <c r="B24" s="3"/>
      <c r="C24" s="3">
        <v>300</v>
      </c>
      <c r="D24" s="3"/>
      <c r="E24" s="3"/>
      <c r="F24" s="3"/>
      <c r="G24" s="3"/>
      <c r="H24" s="3"/>
      <c r="I24" s="3"/>
      <c r="J24" s="3"/>
      <c r="K24" s="3">
        <v>300</v>
      </c>
    </row>
    <row r="25" spans="1:11" x14ac:dyDescent="0.2">
      <c r="A25" s="4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5" t="s">
        <v>29</v>
      </c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6" t="s">
        <v>30</v>
      </c>
      <c r="B27" s="3"/>
      <c r="C27" s="3"/>
      <c r="D27" s="3"/>
      <c r="E27" s="3"/>
      <c r="F27" s="3"/>
      <c r="G27" s="3"/>
      <c r="H27" s="3"/>
      <c r="I27" s="3"/>
      <c r="J27" s="3">
        <v>900</v>
      </c>
      <c r="K27" s="3">
        <v>900</v>
      </c>
    </row>
    <row r="28" spans="1:11" x14ac:dyDescent="0.2">
      <c r="A28" s="2" t="s">
        <v>11</v>
      </c>
      <c r="B28" s="3">
        <v>1250</v>
      </c>
      <c r="C28" s="3">
        <v>1000</v>
      </c>
      <c r="D28" s="3">
        <v>100</v>
      </c>
      <c r="E28" s="3">
        <v>106</v>
      </c>
      <c r="F28" s="3">
        <v>300</v>
      </c>
      <c r="G28" s="3">
        <v>250</v>
      </c>
      <c r="H28" s="3">
        <v>380</v>
      </c>
      <c r="I28" s="3">
        <v>800</v>
      </c>
      <c r="J28" s="3">
        <v>900</v>
      </c>
      <c r="K28" s="3">
        <v>5086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Clientes</vt:lpstr>
      <vt:lpstr>Tabla Dinamica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2018-08-20T08:42:51Z</dcterms:created>
  <dcterms:modified xsi:type="dcterms:W3CDTF">2018-08-21T06:56:25Z</dcterms:modified>
</cp:coreProperties>
</file>