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540" windowHeight="7560" tabRatio="796" activeTab="9"/>
  </bookViews>
  <sheets>
    <sheet name="1º A" sheetId="2" r:id="rId1"/>
    <sheet name="1º B" sheetId="3" r:id="rId2"/>
    <sheet name="2º A" sheetId="4" r:id="rId3"/>
    <sheet name="2º B" sheetId="5" r:id="rId4"/>
    <sheet name="3º A" sheetId="6" r:id="rId5"/>
    <sheet name="3º B" sheetId="7" r:id="rId6"/>
    <sheet name="4º A" sheetId="8" r:id="rId7"/>
    <sheet name="4º B" sheetId="9" r:id="rId8"/>
    <sheet name="5º A" sheetId="10" r:id="rId9"/>
    <sheet name="1º" sheetId="1" r:id="rId10"/>
    <sheet name="2º" sheetId="11" r:id="rId11"/>
    <sheet name="3º" sheetId="12" r:id="rId12"/>
    <sheet name="4º" sheetId="13" r:id="rId13"/>
  </sheets>
  <externalReferences>
    <externalReference r:id="rId14"/>
  </externalReferences>
  <definedNames>
    <definedName name="_xlnm._FilterDatabase" localSheetId="9" hidden="1">'1º'!$A$1:$G$61</definedName>
    <definedName name="ESTUDIANTES_1ºA">'1º A'!$B$4:$B$33</definedName>
    <definedName name="ESTUDIANTES_1ºB">'1º B'!$B$4:$B$33</definedName>
    <definedName name="ESTUDIANTES_1ºC">'[1]1º C'!$B$4:$B$33</definedName>
    <definedName name="ESTUDIANTES_2ºA">'2º A'!$B$4:$B$33</definedName>
    <definedName name="ESTUDIANTES_2ºB">'2º B'!$B$4:$B$33</definedName>
    <definedName name="ESTUDIANTES_3ºA">'3º A'!$B$4:$B$33</definedName>
    <definedName name="ESTUDIANTES_3ºB">'3º B'!$B$4:$B$33</definedName>
    <definedName name="ESTUDIANTES_4ºA">'4º A'!$B$4:$B$33</definedName>
    <definedName name="ESTUDIANTES_4ºB">'4º B'!$B$4:$B$33</definedName>
    <definedName name="ESTUDIANTES_5ºA">'5º A'!$B$4:$B$33</definedName>
    <definedName name="NOTAS_IB_1A">'1º A'!$C$4:$P$33</definedName>
    <definedName name="NOTAS_IB_1B">'1º B'!$C$4:$P$33</definedName>
    <definedName name="NOTAS_IB_1ºB">'1º B'!$C$4:$P$33</definedName>
    <definedName name="NOTAS_IIB_1A">'1º A'!$R$4:$AE$33</definedName>
    <definedName name="NOTAS_IIB_1B">'1º B'!$R$4:$AE$33</definedName>
    <definedName name="NOTAS_IIB_1ºB">'1º B'!$R$4:$AE$33</definedName>
    <definedName name="NOTAS_IIIB_1A">'1º A'!$AG$4:$AT$33</definedName>
    <definedName name="NOTAS_IIIB_1B">'1º B'!$AG$4:$AT$33</definedName>
    <definedName name="NOTAS_IIIB_1ºB">'1º B'!$AG$4:$AT$33</definedName>
    <definedName name="NOTAS_IVB_1A">'1º A'!$AV$4:$BI$33</definedName>
    <definedName name="NOTAS_IVB_1B">'1º B'!$AV$4:$BI$33</definedName>
    <definedName name="NOTAS_IVB_1ºB">'1º B'!$AV$4:$BI$33</definedName>
    <definedName name="ORDEN_DE_MERITO_1ºA">'1º A'!$BP$4:$BP$33</definedName>
    <definedName name="ORDEN_DE_MERITO_1ºB">'1º B'!$BP$4:$BP$33</definedName>
    <definedName name="PROMEDIO_FINAL_1ºA">'1º A'!$BN$4:$BN$33</definedName>
    <definedName name="PROMEDIO_FINAL_1ºB">'1º B'!$BN$4:$BN$33</definedName>
    <definedName name="PUNTAJE_FINAL_1ºA">'1º A'!$BL$4:$BL$33</definedName>
    <definedName name="PUNTAJE_FINAL_1ºB">'1º B'!$BL$4:$BL$33</definedName>
    <definedName name="Sales">[1]RESUMEN!$D$4:$D$33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11" i="1"/>
  <c r="C10" i="1"/>
  <c r="C15" i="1"/>
  <c r="C21" i="1"/>
  <c r="C17" i="1"/>
  <c r="C18" i="1"/>
  <c r="C19" i="1"/>
  <c r="C23" i="1"/>
  <c r="C25" i="1"/>
  <c r="C34" i="1"/>
  <c r="C30" i="1"/>
  <c r="C38" i="1"/>
  <c r="C40" i="1"/>
  <c r="C43" i="1"/>
  <c r="C47" i="1"/>
  <c r="C42" i="1"/>
  <c r="C48" i="1"/>
  <c r="C49" i="1"/>
  <c r="C44" i="1"/>
  <c r="C45" i="1"/>
  <c r="C46" i="1"/>
  <c r="C53" i="1"/>
  <c r="C58" i="1"/>
  <c r="C59" i="1"/>
  <c r="C52" i="1"/>
  <c r="C55" i="1"/>
  <c r="C56" i="1"/>
  <c r="C61" i="1"/>
  <c r="C12" i="1"/>
  <c r="C41" i="1"/>
  <c r="C31" i="1"/>
  <c r="C7" i="1"/>
  <c r="C29" i="1"/>
  <c r="C20" i="1"/>
  <c r="C33" i="1"/>
  <c r="C6" i="1"/>
  <c r="C26" i="1"/>
  <c r="C9" i="1"/>
  <c r="C8" i="1"/>
  <c r="C13" i="1"/>
  <c r="C24" i="1"/>
  <c r="C28" i="1"/>
  <c r="C14" i="1"/>
  <c r="C27" i="1"/>
  <c r="C36" i="1"/>
  <c r="C60" i="1"/>
  <c r="C54" i="1"/>
  <c r="C3" i="1"/>
  <c r="C32" i="1"/>
  <c r="C37" i="1"/>
  <c r="C39" i="1"/>
  <c r="C35" i="1"/>
  <c r="C2" i="1"/>
  <c r="C51" i="1"/>
  <c r="C22" i="1"/>
  <c r="C50" i="1"/>
  <c r="C16" i="1"/>
  <c r="C57" i="1"/>
  <c r="C4" i="1"/>
  <c r="D31" i="1"/>
  <c r="E31" i="1"/>
  <c r="F31" i="1"/>
  <c r="G31" i="1"/>
  <c r="D7" i="1"/>
  <c r="E7" i="1"/>
  <c r="F7" i="1"/>
  <c r="G7" i="1"/>
  <c r="D29" i="1"/>
  <c r="E29" i="1"/>
  <c r="F29" i="1"/>
  <c r="G29" i="1"/>
  <c r="D9" i="1"/>
  <c r="E9" i="1"/>
  <c r="F9" i="1"/>
  <c r="G9" i="1"/>
  <c r="D8" i="1"/>
  <c r="E8" i="1"/>
  <c r="F8" i="1"/>
  <c r="G8" i="1"/>
  <c r="D28" i="1"/>
  <c r="E28" i="1"/>
  <c r="F28" i="1"/>
  <c r="G28" i="1"/>
  <c r="D14" i="1"/>
  <c r="E14" i="1"/>
  <c r="F14" i="1"/>
  <c r="G14" i="1"/>
  <c r="D3" i="1"/>
  <c r="E3" i="1"/>
  <c r="F3" i="1"/>
  <c r="G3" i="1"/>
  <c r="D32" i="1"/>
  <c r="E32" i="1"/>
  <c r="F32" i="1"/>
  <c r="G32" i="1"/>
  <c r="D39" i="1"/>
  <c r="E39" i="1"/>
  <c r="F39" i="1"/>
  <c r="G39" i="1"/>
  <c r="D22" i="1"/>
  <c r="E22" i="1"/>
  <c r="F22" i="1"/>
  <c r="G22" i="1"/>
  <c r="D50" i="1"/>
  <c r="E50" i="1"/>
  <c r="F50" i="1"/>
  <c r="G50" i="1"/>
  <c r="D16" i="1"/>
  <c r="E16" i="1"/>
  <c r="F16" i="1"/>
  <c r="G16" i="1"/>
  <c r="D57" i="1"/>
  <c r="E57" i="1"/>
  <c r="F57" i="1"/>
  <c r="G57" i="1"/>
  <c r="D44" i="1"/>
  <c r="E44" i="1"/>
  <c r="F44" i="1"/>
  <c r="G44" i="1"/>
  <c r="D15" i="1"/>
  <c r="E15" i="1"/>
  <c r="F15" i="1"/>
  <c r="G15" i="1"/>
  <c r="D11" i="1"/>
  <c r="E11" i="1"/>
  <c r="F11" i="1"/>
  <c r="G11" i="1"/>
  <c r="D61" i="1"/>
  <c r="E61" i="1"/>
  <c r="F61" i="1"/>
  <c r="G61" i="1"/>
  <c r="D55" i="1"/>
  <c r="E55" i="1"/>
  <c r="F55" i="1"/>
  <c r="G55" i="1"/>
  <c r="D21" i="1"/>
  <c r="E21" i="1"/>
  <c r="F21" i="1"/>
  <c r="G21" i="1"/>
  <c r="D45" i="1"/>
  <c r="E45" i="1"/>
  <c r="F45" i="1"/>
  <c r="G45" i="1"/>
  <c r="D56" i="1"/>
  <c r="E56" i="1"/>
  <c r="F56" i="1"/>
  <c r="G56" i="1"/>
  <c r="D52" i="1"/>
  <c r="E52" i="1"/>
  <c r="F52" i="1"/>
  <c r="G52" i="1"/>
  <c r="D30" i="1"/>
  <c r="E30" i="1"/>
  <c r="F30" i="1"/>
  <c r="G30" i="1"/>
  <c r="D42" i="1"/>
  <c r="E42" i="1"/>
  <c r="F42" i="1"/>
  <c r="G42" i="1"/>
  <c r="D46" i="1"/>
  <c r="E46" i="1"/>
  <c r="F46" i="1"/>
  <c r="G46" i="1"/>
  <c r="D23" i="1"/>
  <c r="E23" i="1"/>
  <c r="F23" i="1"/>
  <c r="G23" i="1"/>
  <c r="D25" i="1"/>
  <c r="E25" i="1"/>
  <c r="F25" i="1"/>
  <c r="G25" i="1"/>
  <c r="D38" i="1"/>
  <c r="E38" i="1"/>
  <c r="F38" i="1"/>
  <c r="G38" i="1"/>
  <c r="G41" i="1"/>
  <c r="F41" i="1"/>
  <c r="E41" i="1"/>
  <c r="D41" i="1"/>
  <c r="F20" i="1"/>
  <c r="F33" i="1"/>
  <c r="F6" i="1"/>
  <c r="F26" i="1"/>
  <c r="F13" i="1"/>
  <c r="F24" i="1"/>
  <c r="F27" i="1"/>
  <c r="F36" i="1"/>
  <c r="F60" i="1"/>
  <c r="F54" i="1"/>
  <c r="F37" i="1"/>
  <c r="F35" i="1"/>
  <c r="F2" i="1"/>
  <c r="F51" i="1"/>
  <c r="F58" i="1"/>
  <c r="F10" i="1"/>
  <c r="F34" i="1"/>
  <c r="F59" i="1"/>
  <c r="F40" i="1"/>
  <c r="F48" i="1"/>
  <c r="F47" i="1"/>
  <c r="F43" i="1"/>
  <c r="F4" i="1"/>
  <c r="F49" i="1"/>
  <c r="F17" i="1"/>
  <c r="F53" i="1"/>
  <c r="F18" i="1"/>
  <c r="F19" i="1"/>
  <c r="F5" i="1"/>
  <c r="F12" i="1"/>
  <c r="D20" i="1"/>
  <c r="E20" i="1"/>
  <c r="G20" i="1"/>
  <c r="D33" i="1"/>
  <c r="E33" i="1"/>
  <c r="G33" i="1"/>
  <c r="D6" i="1"/>
  <c r="E6" i="1"/>
  <c r="G6" i="1"/>
  <c r="D26" i="1"/>
  <c r="E26" i="1"/>
  <c r="G26" i="1"/>
  <c r="D13" i="1"/>
  <c r="E13" i="1"/>
  <c r="G13" i="1"/>
  <c r="D24" i="1"/>
  <c r="E24" i="1"/>
  <c r="G24" i="1"/>
  <c r="D27" i="1"/>
  <c r="E27" i="1"/>
  <c r="G27" i="1"/>
  <c r="D36" i="1"/>
  <c r="E36" i="1"/>
  <c r="G36" i="1"/>
  <c r="D60" i="1"/>
  <c r="E60" i="1"/>
  <c r="G60" i="1"/>
  <c r="D54" i="1"/>
  <c r="E54" i="1"/>
  <c r="G54" i="1"/>
  <c r="D37" i="1"/>
  <c r="E37" i="1"/>
  <c r="G37" i="1"/>
  <c r="D35" i="1"/>
  <c r="E35" i="1"/>
  <c r="G35" i="1"/>
  <c r="D2" i="1"/>
  <c r="E2" i="1"/>
  <c r="G2" i="1"/>
  <c r="D51" i="1"/>
  <c r="E51" i="1"/>
  <c r="G51" i="1"/>
  <c r="D58" i="1"/>
  <c r="E58" i="1"/>
  <c r="G58" i="1"/>
  <c r="D10" i="1"/>
  <c r="E10" i="1"/>
  <c r="G10" i="1"/>
  <c r="D34" i="1"/>
  <c r="E34" i="1"/>
  <c r="G34" i="1"/>
  <c r="D59" i="1"/>
  <c r="E59" i="1"/>
  <c r="G59" i="1"/>
  <c r="D40" i="1"/>
  <c r="E40" i="1"/>
  <c r="G40" i="1"/>
  <c r="D48" i="1"/>
  <c r="E48" i="1"/>
  <c r="G48" i="1"/>
  <c r="D47" i="1"/>
  <c r="E47" i="1"/>
  <c r="G47" i="1"/>
  <c r="D43" i="1"/>
  <c r="E43" i="1"/>
  <c r="G43" i="1"/>
  <c r="D4" i="1"/>
  <c r="E4" i="1"/>
  <c r="G4" i="1"/>
  <c r="D49" i="1"/>
  <c r="E49" i="1"/>
  <c r="G49" i="1"/>
  <c r="D17" i="1"/>
  <c r="E17" i="1"/>
  <c r="G17" i="1"/>
  <c r="D53" i="1"/>
  <c r="E53" i="1"/>
  <c r="G53" i="1"/>
  <c r="D18" i="1"/>
  <c r="E18" i="1"/>
  <c r="G18" i="1"/>
  <c r="D19" i="1"/>
  <c r="E19" i="1"/>
  <c r="G19" i="1"/>
  <c r="D5" i="1"/>
  <c r="E5" i="1"/>
  <c r="G5" i="1"/>
  <c r="G12" i="1"/>
  <c r="E12" i="1"/>
  <c r="D12" i="1"/>
  <c r="Q4" i="2"/>
  <c r="BJ33" i="10" l="1"/>
  <c r="AU33" i="10"/>
  <c r="AF33" i="10"/>
  <c r="Q33" i="10"/>
  <c r="BL33" i="10" s="1"/>
  <c r="BN33" i="10" s="1"/>
  <c r="BP33" i="10" s="1"/>
  <c r="BJ32" i="10"/>
  <c r="AU32" i="10"/>
  <c r="AF32" i="10"/>
  <c r="Q32" i="10"/>
  <c r="BL32" i="10" s="1"/>
  <c r="BN32" i="10" s="1"/>
  <c r="BP32" i="10" s="1"/>
  <c r="BJ31" i="10"/>
  <c r="AU31" i="10"/>
  <c r="AF31" i="10"/>
  <c r="Q31" i="10"/>
  <c r="BL31" i="10" s="1"/>
  <c r="BN31" i="10" s="1"/>
  <c r="BP31" i="10" s="1"/>
  <c r="BJ30" i="10"/>
  <c r="AU30" i="10"/>
  <c r="AF30" i="10"/>
  <c r="Q30" i="10"/>
  <c r="BL30" i="10" s="1"/>
  <c r="BN30" i="10" s="1"/>
  <c r="BP30" i="10" s="1"/>
  <c r="BJ29" i="10"/>
  <c r="AU29" i="10"/>
  <c r="AF29" i="10"/>
  <c r="Q29" i="10"/>
  <c r="BL29" i="10" s="1"/>
  <c r="BN29" i="10" s="1"/>
  <c r="BP29" i="10" s="1"/>
  <c r="BJ28" i="10"/>
  <c r="AU28" i="10"/>
  <c r="AF28" i="10"/>
  <c r="Q28" i="10"/>
  <c r="BL28" i="10" s="1"/>
  <c r="BN28" i="10" s="1"/>
  <c r="BP28" i="10" s="1"/>
  <c r="BJ27" i="10"/>
  <c r="AU27" i="10"/>
  <c r="AF27" i="10"/>
  <c r="Q27" i="10"/>
  <c r="BL27" i="10" s="1"/>
  <c r="BN27" i="10" s="1"/>
  <c r="BP27" i="10" s="1"/>
  <c r="BJ26" i="10"/>
  <c r="AU26" i="10"/>
  <c r="AF26" i="10"/>
  <c r="Q26" i="10"/>
  <c r="BL26" i="10" s="1"/>
  <c r="BN26" i="10" s="1"/>
  <c r="BP26" i="10" s="1"/>
  <c r="BJ25" i="10"/>
  <c r="AU25" i="10"/>
  <c r="AF25" i="10"/>
  <c r="Q25" i="10"/>
  <c r="BL25" i="10" s="1"/>
  <c r="BN25" i="10" s="1"/>
  <c r="BP25" i="10" s="1"/>
  <c r="BJ24" i="10"/>
  <c r="AU24" i="10"/>
  <c r="AF24" i="10"/>
  <c r="Q24" i="10"/>
  <c r="BL24" i="10" s="1"/>
  <c r="BN24" i="10" s="1"/>
  <c r="BP24" i="10" s="1"/>
  <c r="BJ23" i="10"/>
  <c r="AU23" i="10"/>
  <c r="AF23" i="10"/>
  <c r="Q23" i="10"/>
  <c r="BL23" i="10" s="1"/>
  <c r="BN23" i="10" s="1"/>
  <c r="BP23" i="10" s="1"/>
  <c r="BJ22" i="10"/>
  <c r="AU22" i="10"/>
  <c r="AF22" i="10"/>
  <c r="Q22" i="10"/>
  <c r="BL22" i="10" s="1"/>
  <c r="BN22" i="10" s="1"/>
  <c r="BP22" i="10" s="1"/>
  <c r="BJ21" i="10"/>
  <c r="AU21" i="10"/>
  <c r="AF21" i="10"/>
  <c r="Q21" i="10"/>
  <c r="BL21" i="10" s="1"/>
  <c r="BN21" i="10" s="1"/>
  <c r="BP21" i="10" s="1"/>
  <c r="BJ20" i="10"/>
  <c r="AU20" i="10"/>
  <c r="AF20" i="10"/>
  <c r="Q20" i="10"/>
  <c r="BL20" i="10" s="1"/>
  <c r="BN20" i="10" s="1"/>
  <c r="BP20" i="10" s="1"/>
  <c r="BJ19" i="10"/>
  <c r="AU19" i="10"/>
  <c r="AF19" i="10"/>
  <c r="Q19" i="10"/>
  <c r="BL19" i="10" s="1"/>
  <c r="BN19" i="10" s="1"/>
  <c r="BP19" i="10" s="1"/>
  <c r="BJ18" i="10"/>
  <c r="AU18" i="10"/>
  <c r="AF18" i="10"/>
  <c r="Q18" i="10"/>
  <c r="BL18" i="10" s="1"/>
  <c r="BN18" i="10" s="1"/>
  <c r="BP18" i="10" s="1"/>
  <c r="BJ17" i="10"/>
  <c r="AU17" i="10"/>
  <c r="AF17" i="10"/>
  <c r="Q17" i="10"/>
  <c r="BL17" i="10" s="1"/>
  <c r="BN17" i="10" s="1"/>
  <c r="BP17" i="10" s="1"/>
  <c r="BJ16" i="10"/>
  <c r="AU16" i="10"/>
  <c r="AF16" i="10"/>
  <c r="Q16" i="10"/>
  <c r="BL16" i="10" s="1"/>
  <c r="BN16" i="10" s="1"/>
  <c r="BP16" i="10" s="1"/>
  <c r="BJ15" i="10"/>
  <c r="AU15" i="10"/>
  <c r="AF15" i="10"/>
  <c r="Q15" i="10"/>
  <c r="BL15" i="10" s="1"/>
  <c r="BN15" i="10" s="1"/>
  <c r="BP15" i="10" s="1"/>
  <c r="BJ14" i="10"/>
  <c r="AU14" i="10"/>
  <c r="AF14" i="10"/>
  <c r="Q14" i="10"/>
  <c r="BL14" i="10" s="1"/>
  <c r="BN14" i="10" s="1"/>
  <c r="BP14" i="10" s="1"/>
  <c r="BJ13" i="10"/>
  <c r="AU13" i="10"/>
  <c r="AF13" i="10"/>
  <c r="Q13" i="10"/>
  <c r="BL13" i="10" s="1"/>
  <c r="BN13" i="10" s="1"/>
  <c r="BP13" i="10" s="1"/>
  <c r="BJ12" i="10"/>
  <c r="AU12" i="10"/>
  <c r="AF12" i="10"/>
  <c r="Q12" i="10"/>
  <c r="BL12" i="10" s="1"/>
  <c r="BN12" i="10" s="1"/>
  <c r="BP12" i="10" s="1"/>
  <c r="BJ11" i="10"/>
  <c r="AU11" i="10"/>
  <c r="AF11" i="10"/>
  <c r="Q11" i="10"/>
  <c r="BL11" i="10" s="1"/>
  <c r="BN11" i="10" s="1"/>
  <c r="BP11" i="10" s="1"/>
  <c r="BJ10" i="10"/>
  <c r="AU10" i="10"/>
  <c r="AF10" i="10"/>
  <c r="Q10" i="10"/>
  <c r="BL10" i="10" s="1"/>
  <c r="BN10" i="10" s="1"/>
  <c r="BP10" i="10" s="1"/>
  <c r="BJ9" i="10"/>
  <c r="AU9" i="10"/>
  <c r="AF9" i="10"/>
  <c r="Q9" i="10"/>
  <c r="BL9" i="10" s="1"/>
  <c r="BN9" i="10" s="1"/>
  <c r="BP9" i="10" s="1"/>
  <c r="BJ8" i="10"/>
  <c r="AU8" i="10"/>
  <c r="AF8" i="10"/>
  <c r="Q8" i="10"/>
  <c r="BL8" i="10" s="1"/>
  <c r="BN8" i="10" s="1"/>
  <c r="BP8" i="10" s="1"/>
  <c r="BJ7" i="10"/>
  <c r="AU7" i="10"/>
  <c r="AF7" i="10"/>
  <c r="Q7" i="10"/>
  <c r="BL7" i="10" s="1"/>
  <c r="BN7" i="10" s="1"/>
  <c r="BP7" i="10" s="1"/>
  <c r="BJ6" i="10"/>
  <c r="AU6" i="10"/>
  <c r="AF6" i="10"/>
  <c r="Q6" i="10"/>
  <c r="BL6" i="10" s="1"/>
  <c r="BN6" i="10" s="1"/>
  <c r="BP6" i="10" s="1"/>
  <c r="BJ5" i="10"/>
  <c r="AU5" i="10"/>
  <c r="AF5" i="10"/>
  <c r="Q5" i="10"/>
  <c r="BL5" i="10" s="1"/>
  <c r="BN5" i="10" s="1"/>
  <c r="BP5" i="10" s="1"/>
  <c r="BJ4" i="10"/>
  <c r="AU4" i="10"/>
  <c r="AF4" i="10"/>
  <c r="Q4" i="10"/>
  <c r="BL4" i="10" s="1"/>
  <c r="BN4" i="10" s="1"/>
  <c r="BP4" i="10" s="1"/>
  <c r="BJ33" i="9"/>
  <c r="AU33" i="9"/>
  <c r="AF33" i="9"/>
  <c r="Q33" i="9"/>
  <c r="BL33" i="9" s="1"/>
  <c r="BN33" i="9" s="1"/>
  <c r="BP33" i="9" s="1"/>
  <c r="BJ32" i="9"/>
  <c r="AU32" i="9"/>
  <c r="AF32" i="9"/>
  <c r="Q32" i="9"/>
  <c r="BL32" i="9" s="1"/>
  <c r="BN32" i="9" s="1"/>
  <c r="BP32" i="9" s="1"/>
  <c r="BJ31" i="9"/>
  <c r="AU31" i="9"/>
  <c r="AF31" i="9"/>
  <c r="Q31" i="9"/>
  <c r="BL31" i="9" s="1"/>
  <c r="BN31" i="9" s="1"/>
  <c r="BP31" i="9" s="1"/>
  <c r="BJ30" i="9"/>
  <c r="AU30" i="9"/>
  <c r="AF30" i="9"/>
  <c r="Q30" i="9"/>
  <c r="BL30" i="9" s="1"/>
  <c r="BN30" i="9" s="1"/>
  <c r="BP30" i="9" s="1"/>
  <c r="BJ29" i="9"/>
  <c r="AU29" i="9"/>
  <c r="AF29" i="9"/>
  <c r="Q29" i="9"/>
  <c r="BL29" i="9" s="1"/>
  <c r="BN29" i="9" s="1"/>
  <c r="BP29" i="9" s="1"/>
  <c r="BJ28" i="9"/>
  <c r="AU28" i="9"/>
  <c r="AF28" i="9"/>
  <c r="Q28" i="9"/>
  <c r="BL28" i="9" s="1"/>
  <c r="BN28" i="9" s="1"/>
  <c r="BP28" i="9" s="1"/>
  <c r="BJ27" i="9"/>
  <c r="AU27" i="9"/>
  <c r="AF27" i="9"/>
  <c r="Q27" i="9"/>
  <c r="BL27" i="9" s="1"/>
  <c r="BN27" i="9" s="1"/>
  <c r="BP27" i="9" s="1"/>
  <c r="BJ26" i="9"/>
  <c r="AU26" i="9"/>
  <c r="AF26" i="9"/>
  <c r="Q26" i="9"/>
  <c r="BL26" i="9" s="1"/>
  <c r="BN26" i="9" s="1"/>
  <c r="BP26" i="9" s="1"/>
  <c r="BJ25" i="9"/>
  <c r="AU25" i="9"/>
  <c r="AF25" i="9"/>
  <c r="Q25" i="9"/>
  <c r="BL25" i="9" s="1"/>
  <c r="BN25" i="9" s="1"/>
  <c r="BP25" i="9" s="1"/>
  <c r="BJ24" i="9"/>
  <c r="AU24" i="9"/>
  <c r="AF24" i="9"/>
  <c r="Q24" i="9"/>
  <c r="BL24" i="9" s="1"/>
  <c r="BN24" i="9" s="1"/>
  <c r="BP24" i="9" s="1"/>
  <c r="BJ23" i="9"/>
  <c r="AU23" i="9"/>
  <c r="AF23" i="9"/>
  <c r="Q23" i="9"/>
  <c r="BL23" i="9" s="1"/>
  <c r="BN23" i="9" s="1"/>
  <c r="BP23" i="9" s="1"/>
  <c r="BJ22" i="9"/>
  <c r="AU22" i="9"/>
  <c r="AF22" i="9"/>
  <c r="Q22" i="9"/>
  <c r="BL22" i="9" s="1"/>
  <c r="BN22" i="9" s="1"/>
  <c r="BP22" i="9" s="1"/>
  <c r="BJ21" i="9"/>
  <c r="AU21" i="9"/>
  <c r="AF21" i="9"/>
  <c r="Q21" i="9"/>
  <c r="BL21" i="9" s="1"/>
  <c r="BN21" i="9" s="1"/>
  <c r="BP21" i="9" s="1"/>
  <c r="BJ20" i="9"/>
  <c r="AU20" i="9"/>
  <c r="AF20" i="9"/>
  <c r="Q20" i="9"/>
  <c r="BL20" i="9" s="1"/>
  <c r="BN20" i="9" s="1"/>
  <c r="BP20" i="9" s="1"/>
  <c r="BJ19" i="9"/>
  <c r="AU19" i="9"/>
  <c r="AF19" i="9"/>
  <c r="Q19" i="9"/>
  <c r="BL19" i="9" s="1"/>
  <c r="BN19" i="9" s="1"/>
  <c r="BP19" i="9" s="1"/>
  <c r="BJ18" i="9"/>
  <c r="AU18" i="9"/>
  <c r="AF18" i="9"/>
  <c r="Q18" i="9"/>
  <c r="BL18" i="9" s="1"/>
  <c r="BN18" i="9" s="1"/>
  <c r="BP18" i="9" s="1"/>
  <c r="BJ17" i="9"/>
  <c r="AU17" i="9"/>
  <c r="AF17" i="9"/>
  <c r="Q17" i="9"/>
  <c r="BL17" i="9" s="1"/>
  <c r="BN17" i="9" s="1"/>
  <c r="BP17" i="9" s="1"/>
  <c r="BJ16" i="9"/>
  <c r="AU16" i="9"/>
  <c r="AF16" i="9"/>
  <c r="Q16" i="9"/>
  <c r="BL16" i="9" s="1"/>
  <c r="BN16" i="9" s="1"/>
  <c r="BP16" i="9" s="1"/>
  <c r="BJ15" i="9"/>
  <c r="AU15" i="9"/>
  <c r="AF15" i="9"/>
  <c r="Q15" i="9"/>
  <c r="BL15" i="9" s="1"/>
  <c r="BN15" i="9" s="1"/>
  <c r="BP15" i="9" s="1"/>
  <c r="BJ14" i="9"/>
  <c r="AU14" i="9"/>
  <c r="AF14" i="9"/>
  <c r="Q14" i="9"/>
  <c r="BL14" i="9" s="1"/>
  <c r="BN14" i="9" s="1"/>
  <c r="BP14" i="9" s="1"/>
  <c r="BJ13" i="9"/>
  <c r="AU13" i="9"/>
  <c r="AF13" i="9"/>
  <c r="Q13" i="9"/>
  <c r="BL13" i="9" s="1"/>
  <c r="BN13" i="9" s="1"/>
  <c r="BP13" i="9" s="1"/>
  <c r="BJ12" i="9"/>
  <c r="AU12" i="9"/>
  <c r="AF12" i="9"/>
  <c r="Q12" i="9"/>
  <c r="BL12" i="9" s="1"/>
  <c r="BN12" i="9" s="1"/>
  <c r="BP12" i="9" s="1"/>
  <c r="BJ11" i="9"/>
  <c r="AU11" i="9"/>
  <c r="AF11" i="9"/>
  <c r="Q11" i="9"/>
  <c r="BL11" i="9" s="1"/>
  <c r="BN11" i="9" s="1"/>
  <c r="BP11" i="9" s="1"/>
  <c r="BJ10" i="9"/>
  <c r="AU10" i="9"/>
  <c r="AF10" i="9"/>
  <c r="Q10" i="9"/>
  <c r="BL10" i="9" s="1"/>
  <c r="BN10" i="9" s="1"/>
  <c r="BP10" i="9" s="1"/>
  <c r="BJ9" i="9"/>
  <c r="AU9" i="9"/>
  <c r="AF9" i="9"/>
  <c r="Q9" i="9"/>
  <c r="BL9" i="9" s="1"/>
  <c r="BN9" i="9" s="1"/>
  <c r="BP9" i="9" s="1"/>
  <c r="BJ8" i="9"/>
  <c r="AU8" i="9"/>
  <c r="AF8" i="9"/>
  <c r="Q8" i="9"/>
  <c r="BL8" i="9" s="1"/>
  <c r="BN8" i="9" s="1"/>
  <c r="BP8" i="9" s="1"/>
  <c r="BJ7" i="9"/>
  <c r="AU7" i="9"/>
  <c r="AF7" i="9"/>
  <c r="Q7" i="9"/>
  <c r="BL7" i="9" s="1"/>
  <c r="BN7" i="9" s="1"/>
  <c r="BP7" i="9" s="1"/>
  <c r="BJ6" i="9"/>
  <c r="AU6" i="9"/>
  <c r="AF6" i="9"/>
  <c r="Q6" i="9"/>
  <c r="BL6" i="9" s="1"/>
  <c r="BN6" i="9" s="1"/>
  <c r="BP6" i="9" s="1"/>
  <c r="BJ5" i="9"/>
  <c r="AU5" i="9"/>
  <c r="AF5" i="9"/>
  <c r="Q5" i="9"/>
  <c r="BL5" i="9" s="1"/>
  <c r="BN5" i="9" s="1"/>
  <c r="BP5" i="9" s="1"/>
  <c r="BJ4" i="9"/>
  <c r="AU4" i="9"/>
  <c r="AF4" i="9"/>
  <c r="Q4" i="9"/>
  <c r="BL4" i="9" s="1"/>
  <c r="BN4" i="9" s="1"/>
  <c r="BP4" i="9" s="1"/>
  <c r="BJ33" i="8"/>
  <c r="AU33" i="8"/>
  <c r="AF33" i="8"/>
  <c r="Q33" i="8"/>
  <c r="BL33" i="8" s="1"/>
  <c r="BN33" i="8" s="1"/>
  <c r="BP33" i="8" s="1"/>
  <c r="BJ32" i="8"/>
  <c r="AU32" i="8"/>
  <c r="AF32" i="8"/>
  <c r="Q32" i="8"/>
  <c r="BL32" i="8" s="1"/>
  <c r="BN32" i="8" s="1"/>
  <c r="BP32" i="8" s="1"/>
  <c r="BJ31" i="8"/>
  <c r="AU31" i="8"/>
  <c r="AF31" i="8"/>
  <c r="Q31" i="8"/>
  <c r="BL31" i="8" s="1"/>
  <c r="BN31" i="8" s="1"/>
  <c r="BP31" i="8" s="1"/>
  <c r="BJ30" i="8"/>
  <c r="AU30" i="8"/>
  <c r="AF30" i="8"/>
  <c r="Q30" i="8"/>
  <c r="BL30" i="8" s="1"/>
  <c r="BN30" i="8" s="1"/>
  <c r="BP30" i="8" s="1"/>
  <c r="BJ29" i="8"/>
  <c r="AU29" i="8"/>
  <c r="AF29" i="8"/>
  <c r="Q29" i="8"/>
  <c r="BL29" i="8" s="1"/>
  <c r="BN29" i="8" s="1"/>
  <c r="BP29" i="8" s="1"/>
  <c r="BJ28" i="8"/>
  <c r="AU28" i="8"/>
  <c r="AF28" i="8"/>
  <c r="Q28" i="8"/>
  <c r="BL28" i="8" s="1"/>
  <c r="BN28" i="8" s="1"/>
  <c r="BP28" i="8" s="1"/>
  <c r="BJ27" i="8"/>
  <c r="AU27" i="8"/>
  <c r="AF27" i="8"/>
  <c r="Q27" i="8"/>
  <c r="BL27" i="8" s="1"/>
  <c r="BN27" i="8" s="1"/>
  <c r="BP27" i="8" s="1"/>
  <c r="BJ26" i="8"/>
  <c r="AU26" i="8"/>
  <c r="AF26" i="8"/>
  <c r="Q26" i="8"/>
  <c r="BL26" i="8" s="1"/>
  <c r="BN26" i="8" s="1"/>
  <c r="BP26" i="8" s="1"/>
  <c r="BJ25" i="8"/>
  <c r="AU25" i="8"/>
  <c r="AF25" i="8"/>
  <c r="Q25" i="8"/>
  <c r="BL25" i="8" s="1"/>
  <c r="BN25" i="8" s="1"/>
  <c r="BP25" i="8" s="1"/>
  <c r="BJ24" i="8"/>
  <c r="AU24" i="8"/>
  <c r="AF24" i="8"/>
  <c r="Q24" i="8"/>
  <c r="BL24" i="8" s="1"/>
  <c r="BN24" i="8" s="1"/>
  <c r="BP24" i="8" s="1"/>
  <c r="BJ23" i="8"/>
  <c r="AU23" i="8"/>
  <c r="AF23" i="8"/>
  <c r="Q23" i="8"/>
  <c r="BL23" i="8" s="1"/>
  <c r="BN23" i="8" s="1"/>
  <c r="BP23" i="8" s="1"/>
  <c r="BJ22" i="8"/>
  <c r="AU22" i="8"/>
  <c r="AF22" i="8"/>
  <c r="Q22" i="8"/>
  <c r="BL22" i="8" s="1"/>
  <c r="BN22" i="8" s="1"/>
  <c r="BP22" i="8" s="1"/>
  <c r="BJ21" i="8"/>
  <c r="AU21" i="8"/>
  <c r="AF21" i="8"/>
  <c r="Q21" i="8"/>
  <c r="BL21" i="8" s="1"/>
  <c r="BN21" i="8" s="1"/>
  <c r="BP21" i="8" s="1"/>
  <c r="BJ20" i="8"/>
  <c r="AU20" i="8"/>
  <c r="AF20" i="8"/>
  <c r="Q20" i="8"/>
  <c r="BL20" i="8" s="1"/>
  <c r="BN20" i="8" s="1"/>
  <c r="BP20" i="8" s="1"/>
  <c r="BJ19" i="8"/>
  <c r="AU19" i="8"/>
  <c r="AF19" i="8"/>
  <c r="Q19" i="8"/>
  <c r="BL19" i="8" s="1"/>
  <c r="BN19" i="8" s="1"/>
  <c r="BP19" i="8" s="1"/>
  <c r="BJ18" i="8"/>
  <c r="AU18" i="8"/>
  <c r="AF18" i="8"/>
  <c r="Q18" i="8"/>
  <c r="BL18" i="8" s="1"/>
  <c r="BN18" i="8" s="1"/>
  <c r="BP18" i="8" s="1"/>
  <c r="BJ17" i="8"/>
  <c r="AU17" i="8"/>
  <c r="AF17" i="8"/>
  <c r="Q17" i="8"/>
  <c r="BL17" i="8" s="1"/>
  <c r="BN17" i="8" s="1"/>
  <c r="BP17" i="8" s="1"/>
  <c r="BJ16" i="8"/>
  <c r="AU16" i="8"/>
  <c r="AF16" i="8"/>
  <c r="Q16" i="8"/>
  <c r="BL16" i="8" s="1"/>
  <c r="BN16" i="8" s="1"/>
  <c r="BP16" i="8" s="1"/>
  <c r="BJ15" i="8"/>
  <c r="AU15" i="8"/>
  <c r="AF15" i="8"/>
  <c r="Q15" i="8"/>
  <c r="BL15" i="8" s="1"/>
  <c r="BN15" i="8" s="1"/>
  <c r="BP15" i="8" s="1"/>
  <c r="BJ14" i="8"/>
  <c r="AU14" i="8"/>
  <c r="AF14" i="8"/>
  <c r="Q14" i="8"/>
  <c r="BL14" i="8" s="1"/>
  <c r="BN14" i="8" s="1"/>
  <c r="BP14" i="8" s="1"/>
  <c r="BJ13" i="8"/>
  <c r="AU13" i="8"/>
  <c r="AF13" i="8"/>
  <c r="Q13" i="8"/>
  <c r="BL13" i="8" s="1"/>
  <c r="BN13" i="8" s="1"/>
  <c r="BP13" i="8" s="1"/>
  <c r="BJ12" i="8"/>
  <c r="AU12" i="8"/>
  <c r="AF12" i="8"/>
  <c r="Q12" i="8"/>
  <c r="BL12" i="8" s="1"/>
  <c r="BN12" i="8" s="1"/>
  <c r="BP12" i="8" s="1"/>
  <c r="BJ11" i="8"/>
  <c r="AU11" i="8"/>
  <c r="AF11" i="8"/>
  <c r="Q11" i="8"/>
  <c r="BL11" i="8" s="1"/>
  <c r="BN11" i="8" s="1"/>
  <c r="BP11" i="8" s="1"/>
  <c r="BJ10" i="8"/>
  <c r="AU10" i="8"/>
  <c r="AF10" i="8"/>
  <c r="Q10" i="8"/>
  <c r="BL10" i="8" s="1"/>
  <c r="BN10" i="8" s="1"/>
  <c r="BP10" i="8" s="1"/>
  <c r="BJ9" i="8"/>
  <c r="AU9" i="8"/>
  <c r="AF9" i="8"/>
  <c r="Q9" i="8"/>
  <c r="BL9" i="8" s="1"/>
  <c r="BN9" i="8" s="1"/>
  <c r="BP9" i="8" s="1"/>
  <c r="BJ8" i="8"/>
  <c r="AU8" i="8"/>
  <c r="AF8" i="8"/>
  <c r="Q8" i="8"/>
  <c r="BL8" i="8" s="1"/>
  <c r="BN8" i="8" s="1"/>
  <c r="BP8" i="8" s="1"/>
  <c r="BJ7" i="8"/>
  <c r="AU7" i="8"/>
  <c r="AF7" i="8"/>
  <c r="Q7" i="8"/>
  <c r="BL7" i="8" s="1"/>
  <c r="BN7" i="8" s="1"/>
  <c r="BP7" i="8" s="1"/>
  <c r="BJ6" i="8"/>
  <c r="AU6" i="8"/>
  <c r="AF6" i="8"/>
  <c r="Q6" i="8"/>
  <c r="BL6" i="8" s="1"/>
  <c r="BN6" i="8" s="1"/>
  <c r="BP6" i="8" s="1"/>
  <c r="BJ5" i="8"/>
  <c r="AU5" i="8"/>
  <c r="AF5" i="8"/>
  <c r="Q5" i="8"/>
  <c r="BL5" i="8" s="1"/>
  <c r="BN5" i="8" s="1"/>
  <c r="BP5" i="8" s="1"/>
  <c r="BJ4" i="8"/>
  <c r="AU4" i="8"/>
  <c r="AF4" i="8"/>
  <c r="Q4" i="8"/>
  <c r="BL4" i="8" s="1"/>
  <c r="BN4" i="8" s="1"/>
  <c r="BP4" i="8" s="1"/>
  <c r="BJ33" i="7"/>
  <c r="AU33" i="7"/>
  <c r="AF33" i="7"/>
  <c r="Q33" i="7"/>
  <c r="BL33" i="7" s="1"/>
  <c r="BN33" i="7" s="1"/>
  <c r="BP33" i="7" s="1"/>
  <c r="BJ32" i="7"/>
  <c r="AU32" i="7"/>
  <c r="AF32" i="7"/>
  <c r="Q32" i="7"/>
  <c r="BL32" i="7" s="1"/>
  <c r="BN32" i="7" s="1"/>
  <c r="BP32" i="7" s="1"/>
  <c r="BJ31" i="7"/>
  <c r="AU31" i="7"/>
  <c r="AF31" i="7"/>
  <c r="Q31" i="7"/>
  <c r="BL31" i="7" s="1"/>
  <c r="BN31" i="7" s="1"/>
  <c r="BP31" i="7" s="1"/>
  <c r="BJ30" i="7"/>
  <c r="AU30" i="7"/>
  <c r="AF30" i="7"/>
  <c r="Q30" i="7"/>
  <c r="BL30" i="7" s="1"/>
  <c r="BN30" i="7" s="1"/>
  <c r="BP30" i="7" s="1"/>
  <c r="BJ29" i="7"/>
  <c r="AU29" i="7"/>
  <c r="AF29" i="7"/>
  <c r="Q29" i="7"/>
  <c r="BL29" i="7" s="1"/>
  <c r="BN29" i="7" s="1"/>
  <c r="BP29" i="7" s="1"/>
  <c r="BJ28" i="7"/>
  <c r="AU28" i="7"/>
  <c r="AF28" i="7"/>
  <c r="Q28" i="7"/>
  <c r="BL28" i="7" s="1"/>
  <c r="BN28" i="7" s="1"/>
  <c r="BP28" i="7" s="1"/>
  <c r="BJ27" i="7"/>
  <c r="AU27" i="7"/>
  <c r="AF27" i="7"/>
  <c r="Q27" i="7"/>
  <c r="BL27" i="7" s="1"/>
  <c r="BN27" i="7" s="1"/>
  <c r="BP27" i="7" s="1"/>
  <c r="BJ26" i="7"/>
  <c r="AU26" i="7"/>
  <c r="AF26" i="7"/>
  <c r="Q26" i="7"/>
  <c r="BL26" i="7" s="1"/>
  <c r="BN26" i="7" s="1"/>
  <c r="BP26" i="7" s="1"/>
  <c r="BJ25" i="7"/>
  <c r="AU25" i="7"/>
  <c r="AF25" i="7"/>
  <c r="Q25" i="7"/>
  <c r="BL25" i="7" s="1"/>
  <c r="BN25" i="7" s="1"/>
  <c r="BP25" i="7" s="1"/>
  <c r="BJ24" i="7"/>
  <c r="AU24" i="7"/>
  <c r="AF24" i="7"/>
  <c r="Q24" i="7"/>
  <c r="BL24" i="7" s="1"/>
  <c r="BN24" i="7" s="1"/>
  <c r="BP24" i="7" s="1"/>
  <c r="BJ23" i="7"/>
  <c r="AU23" i="7"/>
  <c r="AF23" i="7"/>
  <c r="Q23" i="7"/>
  <c r="BL23" i="7" s="1"/>
  <c r="BN23" i="7" s="1"/>
  <c r="BP23" i="7" s="1"/>
  <c r="BJ22" i="7"/>
  <c r="AU22" i="7"/>
  <c r="AF22" i="7"/>
  <c r="Q22" i="7"/>
  <c r="BL22" i="7" s="1"/>
  <c r="BN22" i="7" s="1"/>
  <c r="BP22" i="7" s="1"/>
  <c r="BJ21" i="7"/>
  <c r="AU21" i="7"/>
  <c r="AF21" i="7"/>
  <c r="Q21" i="7"/>
  <c r="BL21" i="7" s="1"/>
  <c r="BN21" i="7" s="1"/>
  <c r="BP21" i="7" s="1"/>
  <c r="BJ20" i="7"/>
  <c r="AU20" i="7"/>
  <c r="AF20" i="7"/>
  <c r="Q20" i="7"/>
  <c r="BL20" i="7" s="1"/>
  <c r="BN20" i="7" s="1"/>
  <c r="BP20" i="7" s="1"/>
  <c r="BJ19" i="7"/>
  <c r="AU19" i="7"/>
  <c r="AF19" i="7"/>
  <c r="Q19" i="7"/>
  <c r="BL19" i="7" s="1"/>
  <c r="BN19" i="7" s="1"/>
  <c r="BP19" i="7" s="1"/>
  <c r="BJ18" i="7"/>
  <c r="AU18" i="7"/>
  <c r="AF18" i="7"/>
  <c r="Q18" i="7"/>
  <c r="BL18" i="7" s="1"/>
  <c r="BN18" i="7" s="1"/>
  <c r="BP18" i="7" s="1"/>
  <c r="BJ17" i="7"/>
  <c r="AU17" i="7"/>
  <c r="AF17" i="7"/>
  <c r="Q17" i="7"/>
  <c r="BL17" i="7" s="1"/>
  <c r="BN17" i="7" s="1"/>
  <c r="BP17" i="7" s="1"/>
  <c r="BJ16" i="7"/>
  <c r="AU16" i="7"/>
  <c r="AF16" i="7"/>
  <c r="Q16" i="7"/>
  <c r="BL16" i="7" s="1"/>
  <c r="BN16" i="7" s="1"/>
  <c r="BP16" i="7" s="1"/>
  <c r="BJ15" i="7"/>
  <c r="AU15" i="7"/>
  <c r="AF15" i="7"/>
  <c r="Q15" i="7"/>
  <c r="BL15" i="7" s="1"/>
  <c r="BN15" i="7" s="1"/>
  <c r="BP15" i="7" s="1"/>
  <c r="BJ14" i="7"/>
  <c r="AU14" i="7"/>
  <c r="AF14" i="7"/>
  <c r="Q14" i="7"/>
  <c r="BL14" i="7" s="1"/>
  <c r="BN14" i="7" s="1"/>
  <c r="BP14" i="7" s="1"/>
  <c r="BJ13" i="7"/>
  <c r="AU13" i="7"/>
  <c r="AF13" i="7"/>
  <c r="Q13" i="7"/>
  <c r="BL13" i="7" s="1"/>
  <c r="BN13" i="7" s="1"/>
  <c r="BP13" i="7" s="1"/>
  <c r="BJ12" i="7"/>
  <c r="AU12" i="7"/>
  <c r="AF12" i="7"/>
  <c r="Q12" i="7"/>
  <c r="BL12" i="7" s="1"/>
  <c r="BN12" i="7" s="1"/>
  <c r="BP12" i="7" s="1"/>
  <c r="BJ11" i="7"/>
  <c r="AU11" i="7"/>
  <c r="AF11" i="7"/>
  <c r="Q11" i="7"/>
  <c r="BL11" i="7" s="1"/>
  <c r="BN11" i="7" s="1"/>
  <c r="BP11" i="7" s="1"/>
  <c r="BJ10" i="7"/>
  <c r="AU10" i="7"/>
  <c r="AF10" i="7"/>
  <c r="Q10" i="7"/>
  <c r="BL10" i="7" s="1"/>
  <c r="BN10" i="7" s="1"/>
  <c r="BP10" i="7" s="1"/>
  <c r="BJ9" i="7"/>
  <c r="AU9" i="7"/>
  <c r="AF9" i="7"/>
  <c r="Q9" i="7"/>
  <c r="BL9" i="7" s="1"/>
  <c r="BN9" i="7" s="1"/>
  <c r="BP9" i="7" s="1"/>
  <c r="BJ8" i="7"/>
  <c r="AU8" i="7"/>
  <c r="AF8" i="7"/>
  <c r="Q8" i="7"/>
  <c r="BL8" i="7" s="1"/>
  <c r="BN8" i="7" s="1"/>
  <c r="BP8" i="7" s="1"/>
  <c r="BJ7" i="7"/>
  <c r="AU7" i="7"/>
  <c r="AF7" i="7"/>
  <c r="Q7" i="7"/>
  <c r="BL7" i="7" s="1"/>
  <c r="BN7" i="7" s="1"/>
  <c r="BP7" i="7" s="1"/>
  <c r="BJ6" i="7"/>
  <c r="AU6" i="7"/>
  <c r="AF6" i="7"/>
  <c r="Q6" i="7"/>
  <c r="BL6" i="7" s="1"/>
  <c r="BN6" i="7" s="1"/>
  <c r="BP6" i="7" s="1"/>
  <c r="BJ5" i="7"/>
  <c r="AU5" i="7"/>
  <c r="AF5" i="7"/>
  <c r="Q5" i="7"/>
  <c r="BL5" i="7" s="1"/>
  <c r="BN5" i="7" s="1"/>
  <c r="BP5" i="7" s="1"/>
  <c r="BJ4" i="7"/>
  <c r="AU4" i="7"/>
  <c r="AF4" i="7"/>
  <c r="Q4" i="7"/>
  <c r="BL4" i="7" s="1"/>
  <c r="BN4" i="7" s="1"/>
  <c r="BP4" i="7" s="1"/>
  <c r="BJ33" i="6"/>
  <c r="AU33" i="6"/>
  <c r="AF33" i="6"/>
  <c r="Q33" i="6"/>
  <c r="BL33" i="6" s="1"/>
  <c r="BN33" i="6" s="1"/>
  <c r="BP33" i="6" s="1"/>
  <c r="BJ32" i="6"/>
  <c r="AU32" i="6"/>
  <c r="AF32" i="6"/>
  <c r="Q32" i="6"/>
  <c r="BL32" i="6" s="1"/>
  <c r="BN32" i="6" s="1"/>
  <c r="BP32" i="6" s="1"/>
  <c r="BJ31" i="6"/>
  <c r="AU31" i="6"/>
  <c r="AF31" i="6"/>
  <c r="Q31" i="6"/>
  <c r="BL31" i="6" s="1"/>
  <c r="BN31" i="6" s="1"/>
  <c r="BP31" i="6" s="1"/>
  <c r="BJ30" i="6"/>
  <c r="AU30" i="6"/>
  <c r="AF30" i="6"/>
  <c r="Q30" i="6"/>
  <c r="BL30" i="6" s="1"/>
  <c r="BN30" i="6" s="1"/>
  <c r="BP30" i="6" s="1"/>
  <c r="BJ29" i="6"/>
  <c r="AU29" i="6"/>
  <c r="AF29" i="6"/>
  <c r="Q29" i="6"/>
  <c r="BL29" i="6" s="1"/>
  <c r="BN29" i="6" s="1"/>
  <c r="BP29" i="6" s="1"/>
  <c r="BJ28" i="6"/>
  <c r="AU28" i="6"/>
  <c r="AF28" i="6"/>
  <c r="Q28" i="6"/>
  <c r="BL28" i="6" s="1"/>
  <c r="BN28" i="6" s="1"/>
  <c r="BP28" i="6" s="1"/>
  <c r="BJ27" i="6"/>
  <c r="AU27" i="6"/>
  <c r="AF27" i="6"/>
  <c r="Q27" i="6"/>
  <c r="BL27" i="6" s="1"/>
  <c r="BN27" i="6" s="1"/>
  <c r="BP27" i="6" s="1"/>
  <c r="BJ26" i="6"/>
  <c r="AU26" i="6"/>
  <c r="AF26" i="6"/>
  <c r="Q26" i="6"/>
  <c r="BL26" i="6" s="1"/>
  <c r="BN26" i="6" s="1"/>
  <c r="BP26" i="6" s="1"/>
  <c r="BJ25" i="6"/>
  <c r="AU25" i="6"/>
  <c r="AF25" i="6"/>
  <c r="Q25" i="6"/>
  <c r="BL25" i="6" s="1"/>
  <c r="BN25" i="6" s="1"/>
  <c r="BP25" i="6" s="1"/>
  <c r="BJ24" i="6"/>
  <c r="AU24" i="6"/>
  <c r="AF24" i="6"/>
  <c r="Q24" i="6"/>
  <c r="BL24" i="6" s="1"/>
  <c r="BN24" i="6" s="1"/>
  <c r="BP24" i="6" s="1"/>
  <c r="BJ23" i="6"/>
  <c r="AU23" i="6"/>
  <c r="AF23" i="6"/>
  <c r="Q23" i="6"/>
  <c r="BL23" i="6" s="1"/>
  <c r="BN23" i="6" s="1"/>
  <c r="BP23" i="6" s="1"/>
  <c r="BJ22" i="6"/>
  <c r="AU22" i="6"/>
  <c r="AF22" i="6"/>
  <c r="Q22" i="6"/>
  <c r="BL22" i="6" s="1"/>
  <c r="BN22" i="6" s="1"/>
  <c r="BP22" i="6" s="1"/>
  <c r="BJ21" i="6"/>
  <c r="AU21" i="6"/>
  <c r="AF21" i="6"/>
  <c r="Q21" i="6"/>
  <c r="BL21" i="6" s="1"/>
  <c r="BN21" i="6" s="1"/>
  <c r="BP21" i="6" s="1"/>
  <c r="BJ20" i="6"/>
  <c r="AU20" i="6"/>
  <c r="AF20" i="6"/>
  <c r="Q20" i="6"/>
  <c r="BL20" i="6" s="1"/>
  <c r="BN20" i="6" s="1"/>
  <c r="BP20" i="6" s="1"/>
  <c r="BJ19" i="6"/>
  <c r="AU19" i="6"/>
  <c r="AF19" i="6"/>
  <c r="Q19" i="6"/>
  <c r="BL19" i="6" s="1"/>
  <c r="BN19" i="6" s="1"/>
  <c r="BP19" i="6" s="1"/>
  <c r="BJ18" i="6"/>
  <c r="AU18" i="6"/>
  <c r="AF18" i="6"/>
  <c r="Q18" i="6"/>
  <c r="BL18" i="6" s="1"/>
  <c r="BN18" i="6" s="1"/>
  <c r="BP18" i="6" s="1"/>
  <c r="BJ17" i="6"/>
  <c r="AU17" i="6"/>
  <c r="AF17" i="6"/>
  <c r="Q17" i="6"/>
  <c r="BL17" i="6" s="1"/>
  <c r="BN17" i="6" s="1"/>
  <c r="BP17" i="6" s="1"/>
  <c r="BJ16" i="6"/>
  <c r="AU16" i="6"/>
  <c r="AF16" i="6"/>
  <c r="Q16" i="6"/>
  <c r="BL16" i="6" s="1"/>
  <c r="BN16" i="6" s="1"/>
  <c r="BP16" i="6" s="1"/>
  <c r="BJ15" i="6"/>
  <c r="AU15" i="6"/>
  <c r="AF15" i="6"/>
  <c r="Q15" i="6"/>
  <c r="BL15" i="6" s="1"/>
  <c r="BN15" i="6" s="1"/>
  <c r="BP15" i="6" s="1"/>
  <c r="BJ14" i="6"/>
  <c r="AU14" i="6"/>
  <c r="AF14" i="6"/>
  <c r="Q14" i="6"/>
  <c r="BL14" i="6" s="1"/>
  <c r="BN14" i="6" s="1"/>
  <c r="BP14" i="6" s="1"/>
  <c r="BJ13" i="6"/>
  <c r="AU13" i="6"/>
  <c r="AF13" i="6"/>
  <c r="Q13" i="6"/>
  <c r="BL13" i="6" s="1"/>
  <c r="BN13" i="6" s="1"/>
  <c r="BP13" i="6" s="1"/>
  <c r="BJ12" i="6"/>
  <c r="AU12" i="6"/>
  <c r="AF12" i="6"/>
  <c r="Q12" i="6"/>
  <c r="BJ11" i="6"/>
  <c r="AU11" i="6"/>
  <c r="AF11" i="6"/>
  <c r="Q11" i="6"/>
  <c r="BL11" i="6" s="1"/>
  <c r="BN11" i="6" s="1"/>
  <c r="BP11" i="6" s="1"/>
  <c r="BJ10" i="6"/>
  <c r="AU10" i="6"/>
  <c r="AF10" i="6"/>
  <c r="Q10" i="6"/>
  <c r="BL10" i="6" s="1"/>
  <c r="BN10" i="6" s="1"/>
  <c r="BP10" i="6" s="1"/>
  <c r="BJ9" i="6"/>
  <c r="AU9" i="6"/>
  <c r="AF9" i="6"/>
  <c r="Q9" i="6"/>
  <c r="BL9" i="6" s="1"/>
  <c r="BN9" i="6" s="1"/>
  <c r="BP9" i="6" s="1"/>
  <c r="BJ8" i="6"/>
  <c r="AU8" i="6"/>
  <c r="AF8" i="6"/>
  <c r="Q8" i="6"/>
  <c r="BL8" i="6" s="1"/>
  <c r="BN8" i="6" s="1"/>
  <c r="BP8" i="6" s="1"/>
  <c r="BJ7" i="6"/>
  <c r="AU7" i="6"/>
  <c r="AF7" i="6"/>
  <c r="Q7" i="6"/>
  <c r="BL7" i="6" s="1"/>
  <c r="BN7" i="6" s="1"/>
  <c r="BP7" i="6" s="1"/>
  <c r="BJ6" i="6"/>
  <c r="AU6" i="6"/>
  <c r="AF6" i="6"/>
  <c r="Q6" i="6"/>
  <c r="BL6" i="6" s="1"/>
  <c r="BN6" i="6" s="1"/>
  <c r="BP6" i="6" s="1"/>
  <c r="BJ5" i="6"/>
  <c r="AU5" i="6"/>
  <c r="AF5" i="6"/>
  <c r="Q5" i="6"/>
  <c r="BL5" i="6" s="1"/>
  <c r="BN5" i="6" s="1"/>
  <c r="BP5" i="6" s="1"/>
  <c r="BJ4" i="6"/>
  <c r="AU4" i="6"/>
  <c r="AF4" i="6"/>
  <c r="Q4" i="6"/>
  <c r="BL4" i="6" s="1"/>
  <c r="BN4" i="6" s="1"/>
  <c r="BP4" i="6" s="1"/>
  <c r="BJ33" i="5"/>
  <c r="AU33" i="5"/>
  <c r="AF33" i="5"/>
  <c r="Q33" i="5"/>
  <c r="BL33" i="5" s="1"/>
  <c r="BN33" i="5" s="1"/>
  <c r="BP33" i="5" s="1"/>
  <c r="BJ32" i="5"/>
  <c r="AU32" i="5"/>
  <c r="AF32" i="5"/>
  <c r="Q32" i="5"/>
  <c r="BL32" i="5" s="1"/>
  <c r="BN32" i="5" s="1"/>
  <c r="BP32" i="5" s="1"/>
  <c r="BJ31" i="5"/>
  <c r="AU31" i="5"/>
  <c r="AF31" i="5"/>
  <c r="Q31" i="5"/>
  <c r="BL31" i="5" s="1"/>
  <c r="BN31" i="5" s="1"/>
  <c r="BP31" i="5" s="1"/>
  <c r="BJ30" i="5"/>
  <c r="AU30" i="5"/>
  <c r="AF30" i="5"/>
  <c r="Q30" i="5"/>
  <c r="BL30" i="5" s="1"/>
  <c r="BN30" i="5" s="1"/>
  <c r="BP30" i="5" s="1"/>
  <c r="BJ29" i="5"/>
  <c r="AU29" i="5"/>
  <c r="AF29" i="5"/>
  <c r="Q29" i="5"/>
  <c r="BL29" i="5" s="1"/>
  <c r="BN29" i="5" s="1"/>
  <c r="BP29" i="5" s="1"/>
  <c r="BJ28" i="5"/>
  <c r="AU28" i="5"/>
  <c r="AF28" i="5"/>
  <c r="Q28" i="5"/>
  <c r="BL28" i="5" s="1"/>
  <c r="BN28" i="5" s="1"/>
  <c r="BP28" i="5" s="1"/>
  <c r="BJ27" i="5"/>
  <c r="AU27" i="5"/>
  <c r="AF27" i="5"/>
  <c r="Q27" i="5"/>
  <c r="BL27" i="5" s="1"/>
  <c r="BN27" i="5" s="1"/>
  <c r="BP27" i="5" s="1"/>
  <c r="BJ26" i="5"/>
  <c r="AU26" i="5"/>
  <c r="AF26" i="5"/>
  <c r="Q26" i="5"/>
  <c r="BL26" i="5" s="1"/>
  <c r="BN26" i="5" s="1"/>
  <c r="BP26" i="5" s="1"/>
  <c r="BJ25" i="5"/>
  <c r="AU25" i="5"/>
  <c r="AF25" i="5"/>
  <c r="Q25" i="5"/>
  <c r="BL25" i="5" s="1"/>
  <c r="BN25" i="5" s="1"/>
  <c r="BP25" i="5" s="1"/>
  <c r="BJ24" i="5"/>
  <c r="AU24" i="5"/>
  <c r="AF24" i="5"/>
  <c r="Q24" i="5"/>
  <c r="BL24" i="5" s="1"/>
  <c r="BN24" i="5" s="1"/>
  <c r="BP24" i="5" s="1"/>
  <c r="BJ23" i="5"/>
  <c r="AU23" i="5"/>
  <c r="AF23" i="5"/>
  <c r="Q23" i="5"/>
  <c r="BL23" i="5" s="1"/>
  <c r="BN23" i="5" s="1"/>
  <c r="BP23" i="5" s="1"/>
  <c r="BJ22" i="5"/>
  <c r="AU22" i="5"/>
  <c r="AF22" i="5"/>
  <c r="Q22" i="5"/>
  <c r="BL22" i="5" s="1"/>
  <c r="BN22" i="5" s="1"/>
  <c r="BP22" i="5" s="1"/>
  <c r="BJ21" i="5"/>
  <c r="AU21" i="5"/>
  <c r="AF21" i="5"/>
  <c r="Q21" i="5"/>
  <c r="BL21" i="5" s="1"/>
  <c r="BN21" i="5" s="1"/>
  <c r="BP21" i="5" s="1"/>
  <c r="BJ20" i="5"/>
  <c r="AU20" i="5"/>
  <c r="AF20" i="5"/>
  <c r="Q20" i="5"/>
  <c r="BL20" i="5" s="1"/>
  <c r="BN20" i="5" s="1"/>
  <c r="BP20" i="5" s="1"/>
  <c r="BJ19" i="5"/>
  <c r="AU19" i="5"/>
  <c r="AF19" i="5"/>
  <c r="Q19" i="5"/>
  <c r="BL19" i="5" s="1"/>
  <c r="BN19" i="5" s="1"/>
  <c r="BP19" i="5" s="1"/>
  <c r="BJ18" i="5"/>
  <c r="AU18" i="5"/>
  <c r="AF18" i="5"/>
  <c r="Q18" i="5"/>
  <c r="BL18" i="5" s="1"/>
  <c r="BN18" i="5" s="1"/>
  <c r="BP18" i="5" s="1"/>
  <c r="BJ17" i="5"/>
  <c r="AU17" i="5"/>
  <c r="AF17" i="5"/>
  <c r="Q17" i="5"/>
  <c r="BL17" i="5" s="1"/>
  <c r="BN17" i="5" s="1"/>
  <c r="BP17" i="5" s="1"/>
  <c r="BJ16" i="5"/>
  <c r="AU16" i="5"/>
  <c r="AF16" i="5"/>
  <c r="Q16" i="5"/>
  <c r="BL16" i="5" s="1"/>
  <c r="BN16" i="5" s="1"/>
  <c r="BP16" i="5" s="1"/>
  <c r="BJ15" i="5"/>
  <c r="AU15" i="5"/>
  <c r="AF15" i="5"/>
  <c r="Q15" i="5"/>
  <c r="BL15" i="5" s="1"/>
  <c r="BN15" i="5" s="1"/>
  <c r="BP15" i="5" s="1"/>
  <c r="BJ14" i="5"/>
  <c r="AU14" i="5"/>
  <c r="AF14" i="5"/>
  <c r="Q14" i="5"/>
  <c r="BJ13" i="5"/>
  <c r="AU13" i="5"/>
  <c r="AF13" i="5"/>
  <c r="Q13" i="5"/>
  <c r="BL13" i="5" s="1"/>
  <c r="BN13" i="5" s="1"/>
  <c r="BP13" i="5" s="1"/>
  <c r="BJ12" i="5"/>
  <c r="AU12" i="5"/>
  <c r="AF12" i="5"/>
  <c r="Q12" i="5"/>
  <c r="BL12" i="5" s="1"/>
  <c r="BN12" i="5" s="1"/>
  <c r="BP12" i="5" s="1"/>
  <c r="BJ11" i="5"/>
  <c r="AU11" i="5"/>
  <c r="AF11" i="5"/>
  <c r="Q11" i="5"/>
  <c r="BL11" i="5" s="1"/>
  <c r="BN11" i="5" s="1"/>
  <c r="BP11" i="5" s="1"/>
  <c r="BJ10" i="5"/>
  <c r="AU10" i="5"/>
  <c r="AF10" i="5"/>
  <c r="Q10" i="5"/>
  <c r="BL10" i="5" s="1"/>
  <c r="BN10" i="5" s="1"/>
  <c r="BP10" i="5" s="1"/>
  <c r="BJ9" i="5"/>
  <c r="AU9" i="5"/>
  <c r="AF9" i="5"/>
  <c r="Q9" i="5"/>
  <c r="BL9" i="5" s="1"/>
  <c r="BN9" i="5" s="1"/>
  <c r="BP9" i="5" s="1"/>
  <c r="BJ8" i="5"/>
  <c r="AU8" i="5"/>
  <c r="AF8" i="5"/>
  <c r="Q8" i="5"/>
  <c r="BL8" i="5" s="1"/>
  <c r="BN8" i="5" s="1"/>
  <c r="BP8" i="5" s="1"/>
  <c r="BJ7" i="5"/>
  <c r="AU7" i="5"/>
  <c r="AF7" i="5"/>
  <c r="Q7" i="5"/>
  <c r="BL7" i="5" s="1"/>
  <c r="BN7" i="5" s="1"/>
  <c r="BP7" i="5" s="1"/>
  <c r="BJ6" i="5"/>
  <c r="AU6" i="5"/>
  <c r="AF6" i="5"/>
  <c r="Q6" i="5"/>
  <c r="BL6" i="5" s="1"/>
  <c r="BN6" i="5" s="1"/>
  <c r="BP6" i="5" s="1"/>
  <c r="BJ5" i="5"/>
  <c r="AU5" i="5"/>
  <c r="AF5" i="5"/>
  <c r="Q5" i="5"/>
  <c r="BL5" i="5" s="1"/>
  <c r="BN5" i="5" s="1"/>
  <c r="BP5" i="5" s="1"/>
  <c r="BJ4" i="5"/>
  <c r="AU4" i="5"/>
  <c r="AF4" i="5"/>
  <c r="Q4" i="5"/>
  <c r="BL4" i="5" s="1"/>
  <c r="BN4" i="5" s="1"/>
  <c r="BP4" i="5" s="1"/>
  <c r="BJ33" i="4"/>
  <c r="AU33" i="4"/>
  <c r="AF33" i="4"/>
  <c r="Q33" i="4"/>
  <c r="BL33" i="4" s="1"/>
  <c r="BN33" i="4" s="1"/>
  <c r="BP33" i="4" s="1"/>
  <c r="BJ32" i="4"/>
  <c r="AU32" i="4"/>
  <c r="AF32" i="4"/>
  <c r="Q32" i="4"/>
  <c r="BL32" i="4" s="1"/>
  <c r="BN32" i="4" s="1"/>
  <c r="BP32" i="4" s="1"/>
  <c r="BJ31" i="4"/>
  <c r="AU31" i="4"/>
  <c r="AF31" i="4"/>
  <c r="Q31" i="4"/>
  <c r="BL31" i="4" s="1"/>
  <c r="BN31" i="4" s="1"/>
  <c r="BP31" i="4" s="1"/>
  <c r="BJ30" i="4"/>
  <c r="AU30" i="4"/>
  <c r="AF30" i="4"/>
  <c r="Q30" i="4"/>
  <c r="BL30" i="4" s="1"/>
  <c r="BN30" i="4" s="1"/>
  <c r="BP30" i="4" s="1"/>
  <c r="BJ29" i="4"/>
  <c r="AU29" i="4"/>
  <c r="AF29" i="4"/>
  <c r="Q29" i="4"/>
  <c r="BL29" i="4" s="1"/>
  <c r="BN29" i="4" s="1"/>
  <c r="BP29" i="4" s="1"/>
  <c r="BJ28" i="4"/>
  <c r="AU28" i="4"/>
  <c r="AF28" i="4"/>
  <c r="Q28" i="4"/>
  <c r="BL28" i="4" s="1"/>
  <c r="BN28" i="4" s="1"/>
  <c r="BP28" i="4" s="1"/>
  <c r="BJ27" i="4"/>
  <c r="AU27" i="4"/>
  <c r="AF27" i="4"/>
  <c r="Q27" i="4"/>
  <c r="BL27" i="4" s="1"/>
  <c r="BN27" i="4" s="1"/>
  <c r="BP27" i="4" s="1"/>
  <c r="BJ26" i="4"/>
  <c r="AU26" i="4"/>
  <c r="AF26" i="4"/>
  <c r="Q26" i="4"/>
  <c r="BL26" i="4" s="1"/>
  <c r="BN26" i="4" s="1"/>
  <c r="BP26" i="4" s="1"/>
  <c r="BJ25" i="4"/>
  <c r="AU25" i="4"/>
  <c r="AF25" i="4"/>
  <c r="Q25" i="4"/>
  <c r="BL25" i="4" s="1"/>
  <c r="BN25" i="4" s="1"/>
  <c r="BP25" i="4" s="1"/>
  <c r="BJ24" i="4"/>
  <c r="AU24" i="4"/>
  <c r="AF24" i="4"/>
  <c r="Q24" i="4"/>
  <c r="BL24" i="4" s="1"/>
  <c r="BN24" i="4" s="1"/>
  <c r="BP24" i="4" s="1"/>
  <c r="BJ23" i="4"/>
  <c r="AU23" i="4"/>
  <c r="AF23" i="4"/>
  <c r="Q23" i="4"/>
  <c r="BL23" i="4" s="1"/>
  <c r="BN23" i="4" s="1"/>
  <c r="BP23" i="4" s="1"/>
  <c r="BJ22" i="4"/>
  <c r="AU22" i="4"/>
  <c r="AF22" i="4"/>
  <c r="Q22" i="4"/>
  <c r="BL22" i="4" s="1"/>
  <c r="BN22" i="4" s="1"/>
  <c r="BP22" i="4" s="1"/>
  <c r="BJ21" i="4"/>
  <c r="AU21" i="4"/>
  <c r="AF21" i="4"/>
  <c r="Q21" i="4"/>
  <c r="BL21" i="4" s="1"/>
  <c r="BN21" i="4" s="1"/>
  <c r="BP21" i="4" s="1"/>
  <c r="BJ20" i="4"/>
  <c r="AU20" i="4"/>
  <c r="AF20" i="4"/>
  <c r="Q20" i="4"/>
  <c r="BL20" i="4" s="1"/>
  <c r="BN20" i="4" s="1"/>
  <c r="BP20" i="4" s="1"/>
  <c r="BJ19" i="4"/>
  <c r="AU19" i="4"/>
  <c r="AF19" i="4"/>
  <c r="Q19" i="4"/>
  <c r="BL19" i="4" s="1"/>
  <c r="BN19" i="4" s="1"/>
  <c r="BP19" i="4" s="1"/>
  <c r="BJ18" i="4"/>
  <c r="AU18" i="4"/>
  <c r="AF18" i="4"/>
  <c r="Q18" i="4"/>
  <c r="BL18" i="4" s="1"/>
  <c r="BN18" i="4" s="1"/>
  <c r="BP18" i="4" s="1"/>
  <c r="BJ17" i="4"/>
  <c r="AU17" i="4"/>
  <c r="AF17" i="4"/>
  <c r="Q17" i="4"/>
  <c r="BL17" i="4" s="1"/>
  <c r="BN17" i="4" s="1"/>
  <c r="BP17" i="4" s="1"/>
  <c r="BJ16" i="4"/>
  <c r="AU16" i="4"/>
  <c r="AF16" i="4"/>
  <c r="Q16" i="4"/>
  <c r="BL16" i="4" s="1"/>
  <c r="BN16" i="4" s="1"/>
  <c r="BP16" i="4" s="1"/>
  <c r="BJ15" i="4"/>
  <c r="AU15" i="4"/>
  <c r="AF15" i="4"/>
  <c r="Q15" i="4"/>
  <c r="BL15" i="4" s="1"/>
  <c r="BN15" i="4" s="1"/>
  <c r="BP15" i="4" s="1"/>
  <c r="BJ14" i="4"/>
  <c r="AU14" i="4"/>
  <c r="AF14" i="4"/>
  <c r="Q14" i="4"/>
  <c r="BL14" i="4" s="1"/>
  <c r="BN14" i="4" s="1"/>
  <c r="BP14" i="4" s="1"/>
  <c r="BJ13" i="4"/>
  <c r="AU13" i="4"/>
  <c r="AF13" i="4"/>
  <c r="Q13" i="4"/>
  <c r="BL13" i="4" s="1"/>
  <c r="BN13" i="4" s="1"/>
  <c r="BP13" i="4" s="1"/>
  <c r="BJ12" i="4"/>
  <c r="AU12" i="4"/>
  <c r="AF12" i="4"/>
  <c r="Q12" i="4"/>
  <c r="BL12" i="4" s="1"/>
  <c r="BN12" i="4" s="1"/>
  <c r="BP12" i="4" s="1"/>
  <c r="BJ11" i="4"/>
  <c r="AU11" i="4"/>
  <c r="AF11" i="4"/>
  <c r="Q11" i="4"/>
  <c r="BL11" i="4" s="1"/>
  <c r="BN11" i="4" s="1"/>
  <c r="BP11" i="4" s="1"/>
  <c r="BJ10" i="4"/>
  <c r="AU10" i="4"/>
  <c r="AF10" i="4"/>
  <c r="Q10" i="4"/>
  <c r="BL10" i="4" s="1"/>
  <c r="BN10" i="4" s="1"/>
  <c r="BP10" i="4" s="1"/>
  <c r="BJ9" i="4"/>
  <c r="AU9" i="4"/>
  <c r="AF9" i="4"/>
  <c r="Q9" i="4"/>
  <c r="BL9" i="4" s="1"/>
  <c r="BN9" i="4" s="1"/>
  <c r="BP9" i="4" s="1"/>
  <c r="BJ8" i="4"/>
  <c r="AU8" i="4"/>
  <c r="AF8" i="4"/>
  <c r="Q8" i="4"/>
  <c r="BL8" i="4" s="1"/>
  <c r="BN8" i="4" s="1"/>
  <c r="BP8" i="4" s="1"/>
  <c r="BJ7" i="4"/>
  <c r="AU7" i="4"/>
  <c r="AF7" i="4"/>
  <c r="Q7" i="4"/>
  <c r="BL7" i="4" s="1"/>
  <c r="BN7" i="4" s="1"/>
  <c r="BP7" i="4" s="1"/>
  <c r="BJ6" i="4"/>
  <c r="AU6" i="4"/>
  <c r="AF6" i="4"/>
  <c r="Q6" i="4"/>
  <c r="BL6" i="4" s="1"/>
  <c r="BN6" i="4" s="1"/>
  <c r="BP6" i="4" s="1"/>
  <c r="BJ5" i="4"/>
  <c r="AU5" i="4"/>
  <c r="AF5" i="4"/>
  <c r="Q5" i="4"/>
  <c r="BL5" i="4" s="1"/>
  <c r="BN5" i="4" s="1"/>
  <c r="BP5" i="4" s="1"/>
  <c r="BJ4" i="4"/>
  <c r="AU4" i="4"/>
  <c r="AF4" i="4"/>
  <c r="Q4" i="4"/>
  <c r="BL4" i="4" s="1"/>
  <c r="BN4" i="4" s="1"/>
  <c r="BP4" i="4" s="1"/>
  <c r="BJ33" i="3"/>
  <c r="AU33" i="3"/>
  <c r="AF33" i="3"/>
  <c r="Q33" i="3"/>
  <c r="BJ32" i="3"/>
  <c r="AU32" i="3"/>
  <c r="AF32" i="3"/>
  <c r="Q32" i="3"/>
  <c r="BJ31" i="3"/>
  <c r="AU31" i="3"/>
  <c r="AF31" i="3"/>
  <c r="Q31" i="3"/>
  <c r="BJ30" i="3"/>
  <c r="AU30" i="3"/>
  <c r="AF30" i="3"/>
  <c r="Q30" i="3"/>
  <c r="BL30" i="3" s="1"/>
  <c r="BN30" i="3" s="1"/>
  <c r="BJ29" i="3"/>
  <c r="AU29" i="3"/>
  <c r="AF29" i="3"/>
  <c r="Q29" i="3"/>
  <c r="BL29" i="3" s="1"/>
  <c r="BN29" i="3" s="1"/>
  <c r="BJ28" i="3"/>
  <c r="AU28" i="3"/>
  <c r="AF28" i="3"/>
  <c r="Q28" i="3"/>
  <c r="BL28" i="3" s="1"/>
  <c r="BN28" i="3" s="1"/>
  <c r="BJ27" i="3"/>
  <c r="AU27" i="3"/>
  <c r="AF27" i="3"/>
  <c r="Q27" i="3"/>
  <c r="BL27" i="3" s="1"/>
  <c r="BN27" i="3" s="1"/>
  <c r="BJ26" i="3"/>
  <c r="AU26" i="3"/>
  <c r="AF26" i="3"/>
  <c r="Q26" i="3"/>
  <c r="BL26" i="3" s="1"/>
  <c r="BN26" i="3" s="1"/>
  <c r="BJ25" i="3"/>
  <c r="AU25" i="3"/>
  <c r="AF25" i="3"/>
  <c r="Q25" i="3"/>
  <c r="BJ24" i="3"/>
  <c r="AU24" i="3"/>
  <c r="AF24" i="3"/>
  <c r="Q24" i="3"/>
  <c r="BL24" i="3" s="1"/>
  <c r="BN24" i="3" s="1"/>
  <c r="BJ23" i="3"/>
  <c r="AU23" i="3"/>
  <c r="AF23" i="3"/>
  <c r="Q23" i="3"/>
  <c r="BJ22" i="3"/>
  <c r="AU22" i="3"/>
  <c r="AF22" i="3"/>
  <c r="Q22" i="3"/>
  <c r="BL22" i="3" s="1"/>
  <c r="BN22" i="3" s="1"/>
  <c r="BJ21" i="3"/>
  <c r="AU21" i="3"/>
  <c r="AF21" i="3"/>
  <c r="Q21" i="3"/>
  <c r="BL21" i="3" s="1"/>
  <c r="BN21" i="3" s="1"/>
  <c r="BJ20" i="3"/>
  <c r="AU20" i="3"/>
  <c r="AF20" i="3"/>
  <c r="Q20" i="3"/>
  <c r="BL20" i="3" s="1"/>
  <c r="BN20" i="3" s="1"/>
  <c r="BJ19" i="3"/>
  <c r="AU19" i="3"/>
  <c r="AF19" i="3"/>
  <c r="Q19" i="3"/>
  <c r="BL19" i="3" s="1"/>
  <c r="BN19" i="3" s="1"/>
  <c r="BJ18" i="3"/>
  <c r="AU18" i="3"/>
  <c r="AF18" i="3"/>
  <c r="Q18" i="3"/>
  <c r="BL18" i="3" s="1"/>
  <c r="BN18" i="3" s="1"/>
  <c r="BJ17" i="3"/>
  <c r="AU17" i="3"/>
  <c r="AF17" i="3"/>
  <c r="Q17" i="3"/>
  <c r="BJ16" i="3"/>
  <c r="AU16" i="3"/>
  <c r="AF16" i="3"/>
  <c r="Q16" i="3"/>
  <c r="BJ15" i="3"/>
  <c r="AU15" i="3"/>
  <c r="AF15" i="3"/>
  <c r="Q15" i="3"/>
  <c r="BJ14" i="3"/>
  <c r="AU14" i="3"/>
  <c r="AF14" i="3"/>
  <c r="Q14" i="3"/>
  <c r="BL14" i="3" s="1"/>
  <c r="BN14" i="3" s="1"/>
  <c r="BJ13" i="3"/>
  <c r="AU13" i="3"/>
  <c r="AF13" i="3"/>
  <c r="Q13" i="3"/>
  <c r="BL13" i="3" s="1"/>
  <c r="BN13" i="3" s="1"/>
  <c r="BJ12" i="3"/>
  <c r="AU12" i="3"/>
  <c r="AF12" i="3"/>
  <c r="Q12" i="3"/>
  <c r="BL12" i="3" s="1"/>
  <c r="BN12" i="3" s="1"/>
  <c r="BJ11" i="3"/>
  <c r="AU11" i="3"/>
  <c r="AF11" i="3"/>
  <c r="Q11" i="3"/>
  <c r="BL11" i="3" s="1"/>
  <c r="BN11" i="3" s="1"/>
  <c r="BJ10" i="3"/>
  <c r="AU10" i="3"/>
  <c r="AF10" i="3"/>
  <c r="Q10" i="3"/>
  <c r="BL10" i="3" s="1"/>
  <c r="BN10" i="3" s="1"/>
  <c r="BJ9" i="3"/>
  <c r="AU9" i="3"/>
  <c r="AF9" i="3"/>
  <c r="Q9" i="3"/>
  <c r="BJ8" i="3"/>
  <c r="AU8" i="3"/>
  <c r="AF8" i="3"/>
  <c r="Q8" i="3"/>
  <c r="BL8" i="3" s="1"/>
  <c r="BN8" i="3" s="1"/>
  <c r="BJ7" i="3"/>
  <c r="AU7" i="3"/>
  <c r="AF7" i="3"/>
  <c r="Q7" i="3"/>
  <c r="BJ6" i="3"/>
  <c r="AU6" i="3"/>
  <c r="AF6" i="3"/>
  <c r="Q6" i="3"/>
  <c r="BL6" i="3" s="1"/>
  <c r="BN6" i="3" s="1"/>
  <c r="BJ5" i="3"/>
  <c r="AU5" i="3"/>
  <c r="AF5" i="3"/>
  <c r="Q5" i="3"/>
  <c r="BL5" i="3" s="1"/>
  <c r="BN5" i="3" s="1"/>
  <c r="BJ4" i="3"/>
  <c r="AU4" i="3"/>
  <c r="AF4" i="3"/>
  <c r="Q4" i="3"/>
  <c r="BL4" i="3" s="1"/>
  <c r="BN4" i="3" s="1"/>
  <c r="BJ33" i="2"/>
  <c r="AU33" i="2"/>
  <c r="AF33" i="2"/>
  <c r="Q33" i="2"/>
  <c r="BL33" i="2" s="1"/>
  <c r="BJ32" i="2"/>
  <c r="AU32" i="2"/>
  <c r="AF32" i="2"/>
  <c r="Q32" i="2"/>
  <c r="BL32" i="2" s="1"/>
  <c r="BJ31" i="2"/>
  <c r="AU31" i="2"/>
  <c r="AF31" i="2"/>
  <c r="Q31" i="2"/>
  <c r="BJ30" i="2"/>
  <c r="AU30" i="2"/>
  <c r="AF30" i="2"/>
  <c r="Q30" i="2"/>
  <c r="BJ29" i="2"/>
  <c r="AU29" i="2"/>
  <c r="AF29" i="2"/>
  <c r="Q29" i="2"/>
  <c r="BJ28" i="2"/>
  <c r="AU28" i="2"/>
  <c r="AF28" i="2"/>
  <c r="Q28" i="2"/>
  <c r="BL28" i="2" s="1"/>
  <c r="BJ27" i="2"/>
  <c r="AU27" i="2"/>
  <c r="AF27" i="2"/>
  <c r="Q27" i="2"/>
  <c r="BL27" i="2" s="1"/>
  <c r="BJ26" i="2"/>
  <c r="AU26" i="2"/>
  <c r="AF26" i="2"/>
  <c r="Q26" i="2"/>
  <c r="BJ25" i="2"/>
  <c r="AU25" i="2"/>
  <c r="AF25" i="2"/>
  <c r="Q25" i="2"/>
  <c r="BL25" i="2" s="1"/>
  <c r="BJ24" i="2"/>
  <c r="AU24" i="2"/>
  <c r="AF24" i="2"/>
  <c r="Q24" i="2"/>
  <c r="BL24" i="2" s="1"/>
  <c r="BJ23" i="2"/>
  <c r="AU23" i="2"/>
  <c r="AF23" i="2"/>
  <c r="Q23" i="2"/>
  <c r="BJ22" i="2"/>
  <c r="AU22" i="2"/>
  <c r="AF22" i="2"/>
  <c r="Q22" i="2"/>
  <c r="BL22" i="2" s="1"/>
  <c r="BN22" i="2" s="1"/>
  <c r="BJ21" i="2"/>
  <c r="AU21" i="2"/>
  <c r="AF21" i="2"/>
  <c r="Q21" i="2"/>
  <c r="BJ20" i="2"/>
  <c r="AU20" i="2"/>
  <c r="AF20" i="2"/>
  <c r="Q20" i="2"/>
  <c r="BL20" i="2" s="1"/>
  <c r="BJ19" i="2"/>
  <c r="AU19" i="2"/>
  <c r="AF19" i="2"/>
  <c r="Q19" i="2"/>
  <c r="BL19" i="2" s="1"/>
  <c r="BJ18" i="2"/>
  <c r="AU18" i="2"/>
  <c r="AF18" i="2"/>
  <c r="Q18" i="2"/>
  <c r="BL18" i="2" s="1"/>
  <c r="BN18" i="2" s="1"/>
  <c r="BJ17" i="2"/>
  <c r="AU17" i="2"/>
  <c r="AF17" i="2"/>
  <c r="Q17" i="2"/>
  <c r="BL17" i="2" s="1"/>
  <c r="BJ16" i="2"/>
  <c r="AU16" i="2"/>
  <c r="AF16" i="2"/>
  <c r="Q16" i="2"/>
  <c r="BL16" i="2" s="1"/>
  <c r="BJ15" i="2"/>
  <c r="AU15" i="2"/>
  <c r="AF15" i="2"/>
  <c r="Q15" i="2"/>
  <c r="BJ14" i="2"/>
  <c r="AU14" i="2"/>
  <c r="AF14" i="2"/>
  <c r="Q14" i="2"/>
  <c r="BJ13" i="2"/>
  <c r="AU13" i="2"/>
  <c r="AF13" i="2"/>
  <c r="Q13" i="2"/>
  <c r="BJ12" i="2"/>
  <c r="AU12" i="2"/>
  <c r="AF12" i="2"/>
  <c r="Q12" i="2"/>
  <c r="BL12" i="2" s="1"/>
  <c r="BJ11" i="2"/>
  <c r="AU11" i="2"/>
  <c r="AF11" i="2"/>
  <c r="Q11" i="2"/>
  <c r="BL11" i="2" s="1"/>
  <c r="BJ10" i="2"/>
  <c r="AU10" i="2"/>
  <c r="AF10" i="2"/>
  <c r="Q10" i="2"/>
  <c r="BJ9" i="2"/>
  <c r="AU9" i="2"/>
  <c r="AF9" i="2"/>
  <c r="Q9" i="2"/>
  <c r="BL9" i="2" s="1"/>
  <c r="BJ8" i="2"/>
  <c r="AU8" i="2"/>
  <c r="AF8" i="2"/>
  <c r="Q8" i="2"/>
  <c r="BL8" i="2" s="1"/>
  <c r="BJ7" i="2"/>
  <c r="AU7" i="2"/>
  <c r="AF7" i="2"/>
  <c r="Q7" i="2"/>
  <c r="BJ6" i="2"/>
  <c r="AU6" i="2"/>
  <c r="AF6" i="2"/>
  <c r="Q6" i="2"/>
  <c r="BL6" i="2" s="1"/>
  <c r="BN6" i="2" s="1"/>
  <c r="BJ5" i="2"/>
  <c r="AU5" i="2"/>
  <c r="AF5" i="2"/>
  <c r="Q5" i="2"/>
  <c r="BJ4" i="2"/>
  <c r="AU4" i="2"/>
  <c r="AF4" i="2"/>
  <c r="BL4" i="2"/>
  <c r="BN8" i="2" l="1"/>
  <c r="BN16" i="2"/>
  <c r="BN28" i="2"/>
  <c r="BN24" i="2"/>
  <c r="BN4" i="2"/>
  <c r="BN12" i="2"/>
  <c r="BN20" i="2"/>
  <c r="BN32" i="2"/>
  <c r="BN17" i="2"/>
  <c r="BN27" i="2"/>
  <c r="BN33" i="2"/>
  <c r="BN11" i="2"/>
  <c r="BL7" i="2"/>
  <c r="BP27" i="2" s="1"/>
  <c r="BL13" i="2"/>
  <c r="BL23" i="2"/>
  <c r="BL29" i="2"/>
  <c r="BL9" i="3"/>
  <c r="BN9" i="3" s="1"/>
  <c r="BL15" i="3"/>
  <c r="BN15" i="3" s="1"/>
  <c r="BL25" i="3"/>
  <c r="BN25" i="3" s="1"/>
  <c r="BL31" i="3"/>
  <c r="BN31" i="3" s="1"/>
  <c r="BL14" i="2"/>
  <c r="BN19" i="2"/>
  <c r="BN25" i="2"/>
  <c r="BL30" i="2"/>
  <c r="BL32" i="3"/>
  <c r="BN32" i="3" s="1"/>
  <c r="BN9" i="2"/>
  <c r="BL16" i="3"/>
  <c r="BN16" i="3" s="1"/>
  <c r="BL5" i="2"/>
  <c r="BP16" i="2" s="1"/>
  <c r="BL10" i="2"/>
  <c r="BL15" i="2"/>
  <c r="BL21" i="2"/>
  <c r="BL26" i="2"/>
  <c r="BL31" i="2"/>
  <c r="BL7" i="3"/>
  <c r="BN7" i="3" s="1"/>
  <c r="BP7" i="3" s="1"/>
  <c r="BL17" i="3"/>
  <c r="BN17" i="3" s="1"/>
  <c r="BL23" i="3"/>
  <c r="BN23" i="3" s="1"/>
  <c r="BL33" i="3"/>
  <c r="BN33" i="3" s="1"/>
  <c r="BL14" i="5"/>
  <c r="BN14" i="5" s="1"/>
  <c r="BP14" i="5" s="1"/>
  <c r="BL12" i="6"/>
  <c r="BN12" i="6" s="1"/>
  <c r="BP12" i="6" s="1"/>
  <c r="BP15" i="2" l="1"/>
  <c r="BN15" i="2"/>
  <c r="BP21" i="3"/>
  <c r="BP29" i="2"/>
  <c r="BN29" i="2"/>
  <c r="BP27" i="3"/>
  <c r="BP8" i="3"/>
  <c r="BP33" i="3"/>
  <c r="BP31" i="2"/>
  <c r="BN31" i="2"/>
  <c r="BN10" i="2"/>
  <c r="BP10" i="2"/>
  <c r="BN30" i="2"/>
  <c r="BP30" i="2"/>
  <c r="BP19" i="2"/>
  <c r="BP25" i="3"/>
  <c r="BP23" i="2"/>
  <c r="BN23" i="2"/>
  <c r="BP29" i="3"/>
  <c r="BP22" i="2"/>
  <c r="BP26" i="3"/>
  <c r="BP32" i="2"/>
  <c r="BP12" i="2"/>
  <c r="BP22" i="3"/>
  <c r="BP4" i="3"/>
  <c r="BP24" i="3"/>
  <c r="BP6" i="3"/>
  <c r="BP5" i="3"/>
  <c r="BP7" i="2"/>
  <c r="BN7" i="2"/>
  <c r="BP13" i="3"/>
  <c r="BP28" i="3"/>
  <c r="BP14" i="3"/>
  <c r="BP23" i="3"/>
  <c r="BN26" i="2"/>
  <c r="BP26" i="2"/>
  <c r="BP5" i="2"/>
  <c r="BN5" i="2"/>
  <c r="BP6" i="2"/>
  <c r="BN14" i="2"/>
  <c r="BP14" i="2"/>
  <c r="BP15" i="3"/>
  <c r="BP18" i="2"/>
  <c r="BP33" i="2"/>
  <c r="BP12" i="3"/>
  <c r="BP18" i="3"/>
  <c r="BP20" i="3"/>
  <c r="BP31" i="3"/>
  <c r="BP30" i="3"/>
  <c r="BP17" i="3"/>
  <c r="BP21" i="2"/>
  <c r="BN21" i="2"/>
  <c r="BP16" i="3"/>
  <c r="BP32" i="3"/>
  <c r="BP25" i="2"/>
  <c r="BP9" i="2"/>
  <c r="BP9" i="3"/>
  <c r="BP13" i="2"/>
  <c r="BN13" i="2"/>
  <c r="BP11" i="2"/>
  <c r="BP17" i="2"/>
  <c r="BP10" i="3"/>
  <c r="BP20" i="2"/>
  <c r="BP4" i="2"/>
  <c r="BP11" i="3"/>
  <c r="BP24" i="2"/>
  <c r="BP19" i="3"/>
  <c r="BP28" i="2"/>
  <c r="BP8" i="2"/>
</calcChain>
</file>

<file path=xl/sharedStrings.xml><?xml version="1.0" encoding="utf-8"?>
<sst xmlns="http://schemas.openxmlformats.org/spreadsheetml/2006/main" count="968" uniqueCount="184">
  <si>
    <t>Nº</t>
  </si>
  <si>
    <t>APELLIDOS Y NOMBRES</t>
  </si>
  <si>
    <t>I BIMESTRE</t>
  </si>
  <si>
    <t>PROM.</t>
  </si>
  <si>
    <t>II BIMESTRE</t>
  </si>
  <si>
    <t>III BIMESTRE</t>
  </si>
  <si>
    <t>IV BIMESTRE</t>
  </si>
  <si>
    <t>PUNTAJE</t>
  </si>
  <si>
    <t>PROMEDIO FINAL</t>
  </si>
  <si>
    <t>ORDEN DE MÉRITO</t>
  </si>
  <si>
    <t>CONDUCTA</t>
  </si>
  <si>
    <t>ARTE</t>
  </si>
  <si>
    <t>CTA</t>
  </si>
  <si>
    <t>COMU</t>
  </si>
  <si>
    <t>EFIS</t>
  </si>
  <si>
    <t>ETRA</t>
  </si>
  <si>
    <t>EREL</t>
  </si>
  <si>
    <t>FCC</t>
  </si>
  <si>
    <t>HGE</t>
  </si>
  <si>
    <t>INGLÉS</t>
  </si>
  <si>
    <t>MAT</t>
  </si>
  <si>
    <t>PFRH</t>
  </si>
  <si>
    <t>TALLER 1</t>
  </si>
  <si>
    <t>TALLER 2</t>
  </si>
  <si>
    <t>TALLER 3</t>
  </si>
  <si>
    <t>IB</t>
  </si>
  <si>
    <t>IIB</t>
  </si>
  <si>
    <t>IIIB</t>
  </si>
  <si>
    <t>IVB</t>
  </si>
  <si>
    <t>ADAUTO LUIS, Miguel Angel</t>
  </si>
  <si>
    <t>AD</t>
  </si>
  <si>
    <t>GONZALES VILLANUEVA, Dario</t>
  </si>
  <si>
    <t>A</t>
  </si>
  <si>
    <t>GREGORIO CHAVEZ, Luis Fernando</t>
  </si>
  <si>
    <t>B</t>
  </si>
  <si>
    <t>GREGORIO GARCIA, Jesus</t>
  </si>
  <si>
    <t>C</t>
  </si>
  <si>
    <t>GREGORIO JARA, Caleb Josias</t>
  </si>
  <si>
    <t>MORALES SAAVEDRA, Hitalo Alvaro</t>
  </si>
  <si>
    <t>OLIVARES JARA, Yamila</t>
  </si>
  <si>
    <t>PEÑA SIFUENTES, William Wilmer</t>
  </si>
  <si>
    <t>PINEDA ARIZA, Greishy Herdley</t>
  </si>
  <si>
    <t>PINEDO OLORTEGUI, Angel</t>
  </si>
  <si>
    <t>PRINCIPE LLASHAG, Maria Valentina</t>
  </si>
  <si>
    <t>SAAVEDRA CERNA, Flor Amelia</t>
  </si>
  <si>
    <t>TARAZONA LLASHAG, Nando Erik</t>
  </si>
  <si>
    <t>TOLENTINO FERNANDEZ, Alexsandro Noe</t>
  </si>
  <si>
    <t>TRUJILLO SILVESTRE, Dedicacion Ciro</t>
  </si>
  <si>
    <t>CALIFICACIONES_1º B</t>
  </si>
  <si>
    <t>CERNA MALVAS, Keyla Andrea</t>
  </si>
  <si>
    <t>ESCALANTE SILVA, Abraham Cerilo</t>
  </si>
  <si>
    <t>GARCIA LLASHAG, Beatriz Faustina</t>
  </si>
  <si>
    <t>GARCIA LLASHAG, Rogelio Erasmo</t>
  </si>
  <si>
    <t>LOAYZA LLASHAG, Leonor</t>
  </si>
  <si>
    <t>LOAYZA LLASHAG, Wilmer</t>
  </si>
  <si>
    <t>PABLO ESPINOZA, Sheily Kenelly</t>
  </si>
  <si>
    <t>PABLO MENDOZA, Betzeyda Diana</t>
  </si>
  <si>
    <t>RAMOS TRUJILLO, Juan David</t>
  </si>
  <si>
    <t>ROJAS LLASHAG, Obet Marco</t>
  </si>
  <si>
    <t>SANCHEZ LOAYZA, Jackellinne Medallith</t>
  </si>
  <si>
    <t>VASQUEZ GREGORIO, Jairo Manuel</t>
  </si>
  <si>
    <t>VASQUEZ PRINCIPE, Reyben Hilman</t>
  </si>
  <si>
    <t>VIDAL SIFUENTES, Luis Miguel</t>
  </si>
  <si>
    <t>VILLANUEVA ACUÑA, Roy Kenyo</t>
  </si>
  <si>
    <t>CALIFICACIONES_2º A</t>
  </si>
  <si>
    <t>ACUÑA MENDOZA, Magaly Eugenia</t>
  </si>
  <si>
    <t>ACUÑA NICASIO, Julio Aurelio</t>
  </si>
  <si>
    <t>ARQUINIGO SALAS, Flor Melvi</t>
  </si>
  <si>
    <t>ESPINOZA VILLARREAL, Brayner Oliver</t>
  </si>
  <si>
    <t>FERNANDEZ MELGAREJO, Ruth Noemi</t>
  </si>
  <si>
    <t>FERNANDEZ MORALES, Miriam Yaneth</t>
  </si>
  <si>
    <t>HERBOZO MELGAREJO, Luis Antonio</t>
  </si>
  <si>
    <t>HUERTA FERNANDEZ, Misael</t>
  </si>
  <si>
    <t>JARA ASENCIOS, Flor Anali</t>
  </si>
  <si>
    <t>JARA ASENCIOS, Rosalina Ayda</t>
  </si>
  <si>
    <t>JARA JARA, Rubi Fortunata</t>
  </si>
  <si>
    <t>JARA TARAZONA, Esther Mariluz</t>
  </si>
  <si>
    <t>MORALES CERVANTES, Liz Diana</t>
  </si>
  <si>
    <t>MOSQUERA LLASHAG, Kiomy Nahely</t>
  </si>
  <si>
    <t>PANIAGUA LOPEZ, Esther Violeta</t>
  </si>
  <si>
    <t>PEÑA HUERTA, Jhon Marco</t>
  </si>
  <si>
    <t>PEÑA SIFUENTES, Noelia Liseth</t>
  </si>
  <si>
    <t>PINEDO GREGORIO, Yadira</t>
  </si>
  <si>
    <t>REYES FERNANDEZ, Nayili</t>
  </si>
  <si>
    <t>REYES TAFUR, Yovani</t>
  </si>
  <si>
    <t>ROJAS LLASHAG, Yesly Noelia</t>
  </si>
  <si>
    <t>SAAVEDRA ESCALANTE, Misley Kiara</t>
  </si>
  <si>
    <t>TARAZONA ANAYA, Live Elon</t>
  </si>
  <si>
    <t>TOLENTINO SILVA, David Edwin</t>
  </si>
  <si>
    <t>TOLENTINO VASQUEZ, Karina Guisela</t>
  </si>
  <si>
    <t>ZORRILLA JARA, Mayvi Nicoll</t>
  </si>
  <si>
    <t>CALIFICACIONES_2º B</t>
  </si>
  <si>
    <t>CALIFICACIONES_3º A</t>
  </si>
  <si>
    <t>ACUÑA OLORTEGUI, Yojhan</t>
  </si>
  <si>
    <t>CASTRO BLAS, Nayelhi Mayli</t>
  </si>
  <si>
    <t>CERNA TAFUR, Mayer Daniel</t>
  </si>
  <si>
    <t>FERNANDEZ SIFUENTES, Nelly Jiulissa</t>
  </si>
  <si>
    <t>MEDRANO SILVA, Jamilene Ariana</t>
  </si>
  <si>
    <t>MUÑOZ ACUÑA, Andrea Anabel</t>
  </si>
  <si>
    <t>MUÑOZ SAAVEDRA, Yamila Anali</t>
  </si>
  <si>
    <t>NICACIO JARA, Flor Amelia</t>
  </si>
  <si>
    <t>PEÑA SIFUENTES, Morelia Lisbeth</t>
  </si>
  <si>
    <t>PINEDO CHAVEZ, Diana</t>
  </si>
  <si>
    <t>PRINCIPE LAZARO, Marlon Jeanpierre</t>
  </si>
  <si>
    <t>PRINCIPE LLASHAG, Crispina Doris</t>
  </si>
  <si>
    <t>SILVA JARA, Rosa Victoria</t>
  </si>
  <si>
    <t>SILVA MORALES, Roberto Carlos</t>
  </si>
  <si>
    <t>SILVA TRUJILLO, Nancy Jhanet</t>
  </si>
  <si>
    <t>CALIFICACIONES_3º B</t>
  </si>
  <si>
    <t>BAUTISTA BLAS, Sussy Lizbeth</t>
  </si>
  <si>
    <t>BAUTISTA QUISPE, Gilmer Jhony</t>
  </si>
  <si>
    <t>FERNANDEZ MORALES, Yober Estevan</t>
  </si>
  <si>
    <t>GARCIA LLASHAG, Daniel</t>
  </si>
  <si>
    <t>GREGORIO JARA, Jemina Soledad</t>
  </si>
  <si>
    <t>LOPEZ ACUÑA HENRY</t>
  </si>
  <si>
    <t>MORALES SAAVEDRA, Raul</t>
  </si>
  <si>
    <t>NEYRA AGAMA, Jhonatan Carlos</t>
  </si>
  <si>
    <t>PATRICIO ACUÑA, Alvaro Alison</t>
  </si>
  <si>
    <t>PEÑA SAAVEDRA, Jose Daniel</t>
  </si>
  <si>
    <t>PEÑA SAAVEDRA, Roberth Carlos</t>
  </si>
  <si>
    <t>SALAS ESPINOZA, Rosa Angela</t>
  </si>
  <si>
    <t>SILVA TARAZONA, Gloria</t>
  </si>
  <si>
    <t>TARAZONA ANAYA, Santa Magnolia</t>
  </si>
  <si>
    <t>TARAZONA SIFUENTES, Elder</t>
  </si>
  <si>
    <t>TRUJILLO SILVESTRE, Emilia Nelida</t>
  </si>
  <si>
    <t>CALIFICACIONES_4º A</t>
  </si>
  <si>
    <t>ALVA TAMAYO, Luisa Victoria</t>
  </si>
  <si>
    <t>ALVARO ABRIGO, Ronaldiño Brahayan</t>
  </si>
  <si>
    <t>BAUTISTA QUISPE, Eva Betseida</t>
  </si>
  <si>
    <t>BENITES AGREDA, Margoth Yesica</t>
  </si>
  <si>
    <t>FERNANDEZ JAVIER, Edgar Yhonny</t>
  </si>
  <si>
    <t>LOAYZA NAVARRO, Jesly Milagros</t>
  </si>
  <si>
    <t>NICACIO JARA, Flor Remina</t>
  </si>
  <si>
    <t>OLORTEGUI REYES, Judith Marcelina</t>
  </si>
  <si>
    <t>OLORTIGUE NAVARRO, Ines Migceli</t>
  </si>
  <si>
    <t>TOLENTINO FERNANDEZ, Susy Cecilia</t>
  </si>
  <si>
    <t>TOLENTINO VASQUEZ, Kenia Yanely</t>
  </si>
  <si>
    <t>TRUJILLO SILVESTRE, Delia Liliana</t>
  </si>
  <si>
    <t>VASQUEZ GREGORIO, Liseth Sarani</t>
  </si>
  <si>
    <t>VILLANUEVA ACUÑA, Jaidi Luliana</t>
  </si>
  <si>
    <t>VILLAORDUÑA OBREGON, Juan Bartolo</t>
  </si>
  <si>
    <t>CALIFICACIONES_4º B</t>
  </si>
  <si>
    <t>BARRON SILVA, Moises David</t>
  </si>
  <si>
    <t>CERNA MALVAS, Seyma Yoselin</t>
  </si>
  <si>
    <t>HUERTA FERNANDEZ, Roger</t>
  </si>
  <si>
    <t>IZQUIERDO ESPINOZA, Katerin</t>
  </si>
  <si>
    <t>JARA TARAZONA, Ruth Karina</t>
  </si>
  <si>
    <t>MORALES ROJAS, Celica Raquel</t>
  </si>
  <si>
    <t>MUÑOZ VARILLAS, Pedro Juan</t>
  </si>
  <si>
    <t>NEYRA AGAMA, Kimberly Marcos</t>
  </si>
  <si>
    <t>PABLO MENDOZA, Doris Jimena</t>
  </si>
  <si>
    <t>PRINCIPE TINOCO, Jhan Carlos</t>
  </si>
  <si>
    <t>REYNA BENITES, Elvis</t>
  </si>
  <si>
    <t>SANCHEZ SIFUENTES, Flor De Maria</t>
  </si>
  <si>
    <t>SIFUENTES COCHACHIN, Gian Franco</t>
  </si>
  <si>
    <t>TARAZONA SIFUENTES, Josias Eugenio</t>
  </si>
  <si>
    <t>TINOCO SAAVEDRA, Marisol</t>
  </si>
  <si>
    <t>VIDAL LOAYZA, Yoshuay</t>
  </si>
  <si>
    <t>VIDAL SIFUENTES, Yesly Roxana</t>
  </si>
  <si>
    <t>CALIFICACIONES_5º A</t>
  </si>
  <si>
    <t>ACUÑA BARRON, Limberg Teofilo</t>
  </si>
  <si>
    <t>CASTRO BLAS, Yanina Yojayra</t>
  </si>
  <si>
    <t xml:space="preserve"> CERNA BARRIONUEVO, Brayan Huriel </t>
  </si>
  <si>
    <t>JARA JARA, Verenice Jhasbel</t>
  </si>
  <si>
    <t>JARA TARAZONA, Sara</t>
  </si>
  <si>
    <t xml:space="preserve">LOAYZA LLASHAG, Rosalvina </t>
  </si>
  <si>
    <t>MUÑOZ ATENCIA, Rocio Milagros</t>
  </si>
  <si>
    <t xml:space="preserve">MUÑOZ SAAVEDRA, Roxana Rosalinda </t>
  </si>
  <si>
    <t>SILVA MORALES, Yender Romay</t>
  </si>
  <si>
    <t>TARAZONA SIFUENTES, Julio Cesar</t>
  </si>
  <si>
    <t xml:space="preserve">TOLENTINO SILVA, Santa Imelda </t>
  </si>
  <si>
    <t xml:space="preserve"> TRUJILLO FLORES, Segundina</t>
  </si>
  <si>
    <t xml:space="preserve">ZORRILLA PINEDA, Juan Jonatan </t>
  </si>
  <si>
    <t>MODIFICO EN LAS HOJAS DE ORIGEN</t>
  </si>
  <si>
    <t xml:space="preserve">AQUÍ NECESITO LOS NOMBRES  Y PROMEDIOS DE 2ºA Y 2ºB JUNTOS ORDENADOS ALFABETICAMENTE Y ACTUALIZABLES CUANDO </t>
  </si>
  <si>
    <t>ASI SUCESIVAMENTE PARA 3º Y CUARTO</t>
  </si>
  <si>
    <t>GRACIAS</t>
  </si>
  <si>
    <t>PERO ESA UNION TIENE QUE SE SIN MACRO</t>
  </si>
  <si>
    <t>OJO</t>
  </si>
  <si>
    <t>CURSO</t>
  </si>
  <si>
    <t>1º A</t>
  </si>
  <si>
    <t>1º B</t>
  </si>
  <si>
    <t>PROMEDIO
FINAL</t>
  </si>
  <si>
    <t>ORDEN DE
MÉRITO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</si>
</sst>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Times New Roman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9900CC"/>
      </bottom>
      <diagonal/>
    </border>
    <border>
      <left style="medium">
        <color rgb="FF9900CC"/>
      </left>
      <right style="medium">
        <color rgb="FF9900CC"/>
      </right>
      <top style="medium">
        <color rgb="FF9900CC"/>
      </top>
      <bottom style="medium">
        <color rgb="FF9900CC"/>
      </bottom>
      <diagonal/>
    </border>
    <border>
      <left style="medium">
        <color rgb="FF9900CC"/>
      </left>
      <right/>
      <top style="medium">
        <color rgb="FF9900CC"/>
      </top>
      <bottom style="medium">
        <color rgb="FF9900CC"/>
      </bottom>
      <diagonal/>
    </border>
    <border>
      <left/>
      <right/>
      <top style="medium">
        <color rgb="FF9900CC"/>
      </top>
      <bottom style="medium">
        <color rgb="FF9900CC"/>
      </bottom>
      <diagonal/>
    </border>
    <border>
      <left/>
      <right style="medium">
        <color rgb="FF9900CC"/>
      </right>
      <top style="medium">
        <color rgb="FF9900CC"/>
      </top>
      <bottom style="medium">
        <color rgb="FF9900CC"/>
      </bottom>
      <diagonal/>
    </border>
    <border>
      <left style="medium">
        <color rgb="FF9900CC"/>
      </left>
      <right style="medium">
        <color rgb="FF9900CC"/>
      </right>
      <top style="medium">
        <color rgb="FF9900CC"/>
      </top>
      <bottom/>
      <diagonal/>
    </border>
    <border>
      <left style="medium">
        <color rgb="FF9900CC"/>
      </left>
      <right style="medium">
        <color rgb="FF9900CC"/>
      </right>
      <top/>
      <bottom style="medium">
        <color rgb="FF9900CC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0" fillId="4" borderId="2" xfId="0" applyFont="1" applyFill="1" applyBorder="1" applyAlignment="1" applyProtection="1">
      <alignment horizontal="center" textRotation="90"/>
      <protection hidden="1"/>
    </xf>
    <xf numFmtId="0" fontId="4" fillId="5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top" wrapText="1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/>
      <protection hidden="1"/>
    </xf>
    <xf numFmtId="164" fontId="1" fillId="3" borderId="2" xfId="0" applyNumberFormat="1" applyFont="1" applyFill="1" applyBorder="1" applyAlignment="1" applyProtection="1">
      <alignment horizontal="center" vertical="center"/>
      <protection hidden="1"/>
    </xf>
    <xf numFmtId="164" fontId="1" fillId="4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4" borderId="2" xfId="0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vertical="center"/>
    </xf>
    <xf numFmtId="0" fontId="1" fillId="4" borderId="2" xfId="0" applyFont="1" applyFill="1" applyBorder="1" applyProtection="1">
      <protection hidden="1"/>
    </xf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1" fillId="3" borderId="2" xfId="0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0" fillId="0" borderId="8" xfId="0" applyFill="1" applyBorder="1" applyAlignment="1">
      <alignment horizontal="left" vertical="top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8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 wrapText="1"/>
    </xf>
    <xf numFmtId="0" fontId="4" fillId="4" borderId="6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3" fillId="4" borderId="6" xfId="0" applyFont="1" applyFill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3" xfId="0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0" fontId="0" fillId="0" borderId="8" xfId="0" applyNumberFormat="1" applyFont="1" applyBorder="1" applyProtection="1">
      <protection hidden="1"/>
    </xf>
    <xf numFmtId="0" fontId="1" fillId="0" borderId="7" xfId="0" applyNumberFormat="1" applyFont="1" applyBorder="1" applyProtection="1">
      <protection hidden="1"/>
    </xf>
    <xf numFmtId="0" fontId="1" fillId="0" borderId="2" xfId="0" applyNumberFormat="1" applyFont="1" applyBorder="1" applyProtection="1">
      <protection hidden="1"/>
    </xf>
    <xf numFmtId="1" fontId="1" fillId="0" borderId="14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80"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STEMA_COLEGI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 PRINCIPAL"/>
      <sheetName val="1º A"/>
      <sheetName val="1º B"/>
      <sheetName val="1º C"/>
      <sheetName val="2º A"/>
      <sheetName val="2º B"/>
      <sheetName val="2º C"/>
      <sheetName val="3º A"/>
      <sheetName val="3º B"/>
      <sheetName val="3º C"/>
      <sheetName val="4º A"/>
      <sheetName val="4º B"/>
      <sheetName val="4º C"/>
      <sheetName val="5º A"/>
      <sheetName val="5º B"/>
      <sheetName val="5º C"/>
      <sheetName val="RESUMEN"/>
      <sheetName val="4º B (2)"/>
      <sheetName val="LOGROS"/>
      <sheetName val="CUADRO BECAS"/>
      <sheetName val="RESUMEN EN GRÁFICO"/>
      <sheetName val="CONSULTA INDIVIDU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">
          <cell r="D4">
            <v>15.180555555555555</v>
          </cell>
        </row>
        <row r="5">
          <cell r="D5">
            <v>14.361111111111112</v>
          </cell>
        </row>
        <row r="6">
          <cell r="D6">
            <v>16.125</v>
          </cell>
        </row>
        <row r="7">
          <cell r="D7">
            <v>14.958333333333334</v>
          </cell>
        </row>
        <row r="8">
          <cell r="D8">
            <v>15.791666666666666</v>
          </cell>
        </row>
        <row r="9">
          <cell r="D9">
            <v>16.083333333333332</v>
          </cell>
        </row>
        <row r="10">
          <cell r="D10">
            <v>14.916666666666666</v>
          </cell>
        </row>
        <row r="11">
          <cell r="D11">
            <v>15.375</v>
          </cell>
        </row>
        <row r="12">
          <cell r="D12">
            <v>15.944444444444445</v>
          </cell>
        </row>
        <row r="13">
          <cell r="D13">
            <v>13.916666666666666</v>
          </cell>
        </row>
        <row r="14">
          <cell r="D14">
            <v>13.625</v>
          </cell>
        </row>
        <row r="15">
          <cell r="D15">
            <v>14.75</v>
          </cell>
        </row>
        <row r="16">
          <cell r="D16">
            <v>14</v>
          </cell>
        </row>
        <row r="17">
          <cell r="D17">
            <v>15.75</v>
          </cell>
        </row>
        <row r="18">
          <cell r="D18">
            <v>12.833333333333334</v>
          </cell>
        </row>
        <row r="19">
          <cell r="D19">
            <v>13.75</v>
          </cell>
        </row>
        <row r="20">
          <cell r="D20">
            <v>15.75</v>
          </cell>
        </row>
        <row r="21">
          <cell r="D21">
            <v>16.25</v>
          </cell>
        </row>
        <row r="22">
          <cell r="D22">
            <v>12.833333333333334</v>
          </cell>
        </row>
        <row r="23">
          <cell r="D23">
            <v>14</v>
          </cell>
        </row>
        <row r="24">
          <cell r="D24">
            <v>14.5</v>
          </cell>
        </row>
        <row r="25">
          <cell r="D25">
            <v>14.166666666666666</v>
          </cell>
        </row>
        <row r="26">
          <cell r="D26">
            <v>14.083333333333334</v>
          </cell>
        </row>
        <row r="27">
          <cell r="D27">
            <v>14.833333333333334</v>
          </cell>
        </row>
        <row r="28">
          <cell r="D28">
            <v>14.166666666666666</v>
          </cell>
        </row>
        <row r="29">
          <cell r="D29">
            <v>14.916666666666666</v>
          </cell>
        </row>
        <row r="30">
          <cell r="D30">
            <v>13.5</v>
          </cell>
        </row>
        <row r="31">
          <cell r="D31">
            <v>15.083333333333334</v>
          </cell>
        </row>
        <row r="32">
          <cell r="D32">
            <v>15.166666666666666</v>
          </cell>
        </row>
        <row r="33">
          <cell r="D33">
            <v>15.75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BZ34"/>
  <sheetViews>
    <sheetView topLeftCell="A10" workbookViewId="0">
      <selection activeCell="G40" sqref="G40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8" customWidth="1"/>
    <col min="63" max="63" width="1" customWidth="1"/>
    <col min="64" max="64" width="8.140625" customWidth="1"/>
    <col min="65" max="65" width="1.140625" customWidth="1"/>
    <col min="66" max="66" width="7.85546875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  <c r="U1" s="1">
        <v>21</v>
      </c>
      <c r="V1" s="1">
        <v>22</v>
      </c>
      <c r="W1" s="1">
        <v>23</v>
      </c>
      <c r="X1" s="1">
        <v>24</v>
      </c>
      <c r="Y1" s="1">
        <v>25</v>
      </c>
      <c r="Z1" s="1">
        <v>26</v>
      </c>
      <c r="AA1" s="1">
        <v>27</v>
      </c>
      <c r="AB1" s="1">
        <v>28</v>
      </c>
      <c r="AC1" s="1">
        <v>29</v>
      </c>
      <c r="AD1" s="1">
        <v>30</v>
      </c>
      <c r="AE1" s="1">
        <v>31</v>
      </c>
      <c r="AF1" s="1">
        <v>32</v>
      </c>
      <c r="AG1" s="1">
        <v>33</v>
      </c>
      <c r="AH1" s="1">
        <v>34</v>
      </c>
      <c r="AI1" s="1">
        <v>35</v>
      </c>
      <c r="AJ1" s="1">
        <v>36</v>
      </c>
      <c r="AK1" s="1">
        <v>37</v>
      </c>
      <c r="AL1" s="1">
        <v>38</v>
      </c>
      <c r="AM1" s="1">
        <v>39</v>
      </c>
      <c r="AN1" s="1">
        <v>40</v>
      </c>
      <c r="AO1" s="1">
        <v>41</v>
      </c>
      <c r="AP1" s="1">
        <v>42</v>
      </c>
      <c r="AQ1" s="1">
        <v>43</v>
      </c>
      <c r="AR1" s="1">
        <v>44</v>
      </c>
      <c r="AS1" s="1">
        <v>45</v>
      </c>
      <c r="AT1" s="1">
        <v>46</v>
      </c>
      <c r="AU1" s="1">
        <v>47</v>
      </c>
      <c r="AV1" s="1">
        <v>48</v>
      </c>
      <c r="AW1" s="1">
        <v>49</v>
      </c>
      <c r="AX1" s="1">
        <v>50</v>
      </c>
      <c r="AY1" s="1">
        <v>51</v>
      </c>
      <c r="AZ1" s="1">
        <v>52</v>
      </c>
      <c r="BA1" s="1">
        <v>53</v>
      </c>
      <c r="BB1" s="1">
        <v>54</v>
      </c>
      <c r="BC1" s="1">
        <v>55</v>
      </c>
      <c r="BD1" s="1">
        <v>56</v>
      </c>
      <c r="BE1" s="1">
        <v>57</v>
      </c>
      <c r="BF1" s="1">
        <v>58</v>
      </c>
      <c r="BG1" s="1">
        <v>59</v>
      </c>
      <c r="BH1" s="1">
        <v>60</v>
      </c>
      <c r="BI1" s="1">
        <v>61</v>
      </c>
      <c r="BJ1" s="1">
        <v>62</v>
      </c>
      <c r="BK1" s="1">
        <v>63</v>
      </c>
      <c r="BL1" s="1">
        <v>64</v>
      </c>
      <c r="BM1" s="1">
        <v>65</v>
      </c>
      <c r="BN1" s="1">
        <v>66</v>
      </c>
      <c r="BO1" s="1">
        <v>67</v>
      </c>
      <c r="BP1" s="1">
        <v>68</v>
      </c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34" t="s">
        <v>0</v>
      </c>
      <c r="B2" s="34" t="s">
        <v>1</v>
      </c>
      <c r="C2" s="36" t="s">
        <v>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  <c r="Q2" s="39" t="s">
        <v>3</v>
      </c>
      <c r="R2" s="36" t="s">
        <v>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/>
      <c r="AF2" s="39" t="s">
        <v>3</v>
      </c>
      <c r="AG2" s="36" t="s">
        <v>5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8"/>
      <c r="AU2" s="39" t="s">
        <v>3</v>
      </c>
      <c r="AV2" s="42" t="s">
        <v>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4"/>
      <c r="BJ2" s="39" t="s">
        <v>3</v>
      </c>
      <c r="BK2" s="3"/>
      <c r="BL2" s="45" t="s">
        <v>7</v>
      </c>
      <c r="BM2" s="3"/>
      <c r="BN2" s="46" t="s">
        <v>8</v>
      </c>
      <c r="BO2" s="4"/>
      <c r="BP2" s="47" t="s">
        <v>9</v>
      </c>
      <c r="BQ2" s="1"/>
      <c r="BR2" s="40" t="s">
        <v>10</v>
      </c>
      <c r="BS2" s="40"/>
      <c r="BT2" s="40"/>
      <c r="BU2" s="40"/>
      <c r="BV2" s="41" t="s">
        <v>3</v>
      </c>
      <c r="BW2" s="1"/>
    </row>
    <row r="3" spans="1:78" ht="45.75" customHeight="1" thickBot="1" x14ac:dyDescent="0.3">
      <c r="A3" s="34"/>
      <c r="B3" s="35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39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39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39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39"/>
      <c r="BK3" s="3"/>
      <c r="BL3" s="45"/>
      <c r="BM3" s="3"/>
      <c r="BN3" s="46"/>
      <c r="BO3" s="4"/>
      <c r="BP3" s="48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1"/>
      <c r="BW3" s="1"/>
    </row>
    <row r="4" spans="1:78" ht="15" customHeight="1" thickBot="1" x14ac:dyDescent="0.3">
      <c r="A4" s="7">
        <v>1</v>
      </c>
      <c r="B4" s="8" t="s">
        <v>29</v>
      </c>
      <c r="C4" s="9"/>
      <c r="D4" s="10"/>
      <c r="E4" s="10"/>
      <c r="F4" s="10"/>
      <c r="G4" s="10"/>
      <c r="H4" s="10">
        <v>15</v>
      </c>
      <c r="I4" s="10"/>
      <c r="J4" s="10"/>
      <c r="K4" s="10"/>
      <c r="L4" s="10"/>
      <c r="M4" s="10"/>
      <c r="N4" s="10"/>
      <c r="O4" s="10"/>
      <c r="P4" s="10"/>
      <c r="Q4" s="11">
        <f>AVERAGE(C4:P4)</f>
        <v>15</v>
      </c>
      <c r="R4" s="10"/>
      <c r="S4" s="10"/>
      <c r="T4" s="10"/>
      <c r="U4" s="10"/>
      <c r="V4" s="10">
        <v>15</v>
      </c>
      <c r="W4" s="10"/>
      <c r="X4" s="10"/>
      <c r="Y4" s="10"/>
      <c r="Z4" s="10"/>
      <c r="AA4" s="10"/>
      <c r="AB4" s="10"/>
      <c r="AC4" s="10"/>
      <c r="AD4" s="10"/>
      <c r="AE4" s="10"/>
      <c r="AF4" s="11">
        <f>AVERAGE(R4:AE4)</f>
        <v>15</v>
      </c>
      <c r="AG4" s="10"/>
      <c r="AH4" s="10"/>
      <c r="AI4" s="10"/>
      <c r="AJ4" s="10"/>
      <c r="AK4" s="10"/>
      <c r="AL4" s="10"/>
      <c r="AM4" s="10">
        <v>16</v>
      </c>
      <c r="AN4" s="10"/>
      <c r="AO4" s="10"/>
      <c r="AP4" s="10"/>
      <c r="AQ4" s="10"/>
      <c r="AR4" s="10"/>
      <c r="AS4" s="10"/>
      <c r="AT4" s="10"/>
      <c r="AU4" s="11">
        <f>AVERAGE(AG4:AT4)</f>
        <v>16</v>
      </c>
      <c r="AV4" s="12"/>
      <c r="AW4" s="12"/>
      <c r="AX4" s="12"/>
      <c r="AY4" s="12"/>
      <c r="AZ4" s="12"/>
      <c r="BA4" s="12">
        <v>17</v>
      </c>
      <c r="BB4" s="12"/>
      <c r="BC4" s="12"/>
      <c r="BD4" s="12"/>
      <c r="BE4" s="12"/>
      <c r="BF4" s="12"/>
      <c r="BG4" s="12"/>
      <c r="BH4" s="12"/>
      <c r="BI4" s="12"/>
      <c r="BJ4" s="13">
        <f>AVERAGE(AV4:BI4)</f>
        <v>17</v>
      </c>
      <c r="BK4" s="3"/>
      <c r="BL4" s="14">
        <f>SUM(Q4+AF4+AU4+BJ4)</f>
        <v>63</v>
      </c>
      <c r="BM4" s="3"/>
      <c r="BN4" s="15">
        <f>AVERAGE(BL4)/4</f>
        <v>15.75</v>
      </c>
      <c r="BO4" s="16"/>
      <c r="BP4" s="17">
        <f>RANK(BL4,$BL$4:$BL$33)</f>
        <v>6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31</v>
      </c>
      <c r="C5" s="9"/>
      <c r="D5" s="10"/>
      <c r="E5" s="10"/>
      <c r="F5" s="10"/>
      <c r="G5" s="10"/>
      <c r="H5" s="10">
        <v>16</v>
      </c>
      <c r="I5" s="10"/>
      <c r="J5" s="10"/>
      <c r="K5" s="10"/>
      <c r="L5" s="10"/>
      <c r="M5" s="10"/>
      <c r="N5" s="10"/>
      <c r="O5" s="10"/>
      <c r="P5" s="10"/>
      <c r="Q5" s="11">
        <f t="shared" ref="Q5:Q33" si="0">AVERAGE(C5:P5)</f>
        <v>16</v>
      </c>
      <c r="R5" s="10"/>
      <c r="S5" s="10"/>
      <c r="T5" s="10"/>
      <c r="U5" s="10"/>
      <c r="V5" s="10">
        <v>15</v>
      </c>
      <c r="W5" s="10"/>
      <c r="X5" s="10"/>
      <c r="Y5" s="10"/>
      <c r="Z5" s="10"/>
      <c r="AA5" s="10"/>
      <c r="AB5" s="10"/>
      <c r="AC5" s="10"/>
      <c r="AD5" s="10"/>
      <c r="AE5" s="10"/>
      <c r="AF5" s="11">
        <f t="shared" ref="AF5:AF33" si="1">AVERAGE(R5:AE5)</f>
        <v>15</v>
      </c>
      <c r="AG5" s="10"/>
      <c r="AH5" s="10"/>
      <c r="AI5" s="10"/>
      <c r="AJ5" s="10"/>
      <c r="AK5" s="10"/>
      <c r="AL5" s="10"/>
      <c r="AM5" s="10">
        <v>17</v>
      </c>
      <c r="AN5" s="10"/>
      <c r="AO5" s="10"/>
      <c r="AP5" s="10"/>
      <c r="AQ5" s="10"/>
      <c r="AR5" s="10"/>
      <c r="AS5" s="10"/>
      <c r="AT5" s="10"/>
      <c r="AU5" s="11">
        <f t="shared" ref="AU5:AU33" si="2">AVERAGE(AG5:AT5)</f>
        <v>17</v>
      </c>
      <c r="AV5" s="12"/>
      <c r="AW5" s="12"/>
      <c r="AX5" s="12"/>
      <c r="AY5" s="12"/>
      <c r="AZ5" s="12"/>
      <c r="BA5" s="12">
        <v>14</v>
      </c>
      <c r="BB5" s="12"/>
      <c r="BC5" s="12"/>
      <c r="BD5" s="12"/>
      <c r="BE5" s="12"/>
      <c r="BF5" s="12"/>
      <c r="BG5" s="12"/>
      <c r="BH5" s="12"/>
      <c r="BI5" s="12"/>
      <c r="BJ5" s="13">
        <f t="shared" ref="BJ5:BJ33" si="3">AVERAGE(AV5:BI5)</f>
        <v>14</v>
      </c>
      <c r="BK5" s="3"/>
      <c r="BL5" s="14">
        <f t="shared" ref="BL5:BL33" si="4">SUM(Q5+AF5+AU5+BJ5)</f>
        <v>62</v>
      </c>
      <c r="BM5" s="3"/>
      <c r="BN5" s="15">
        <f t="shared" ref="BN5:BN33" si="5">AVERAGE(BL5)/4</f>
        <v>15.5</v>
      </c>
      <c r="BO5" s="16"/>
      <c r="BP5" s="17">
        <f t="shared" ref="BP5:BP33" si="6">RANK(BL5,$BL$4:$BL$33)</f>
        <v>8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33</v>
      </c>
      <c r="C6" s="9"/>
      <c r="D6" s="10"/>
      <c r="E6" s="10"/>
      <c r="F6" s="10"/>
      <c r="G6" s="10"/>
      <c r="H6" s="10">
        <v>15</v>
      </c>
      <c r="I6" s="10"/>
      <c r="J6" s="10"/>
      <c r="K6" s="10"/>
      <c r="L6" s="10"/>
      <c r="M6" s="10"/>
      <c r="N6" s="10"/>
      <c r="O6" s="10"/>
      <c r="P6" s="10"/>
      <c r="Q6" s="11">
        <f t="shared" si="0"/>
        <v>15</v>
      </c>
      <c r="R6" s="10"/>
      <c r="S6" s="10"/>
      <c r="T6" s="10"/>
      <c r="U6" s="10"/>
      <c r="V6" s="10">
        <v>13</v>
      </c>
      <c r="W6" s="10"/>
      <c r="X6" s="10"/>
      <c r="Y6" s="10"/>
      <c r="Z6" s="10"/>
      <c r="AA6" s="10"/>
      <c r="AB6" s="10"/>
      <c r="AC6" s="10"/>
      <c r="AD6" s="10"/>
      <c r="AE6" s="10"/>
      <c r="AF6" s="11">
        <f t="shared" si="1"/>
        <v>13</v>
      </c>
      <c r="AG6" s="10"/>
      <c r="AH6" s="10"/>
      <c r="AI6" s="10"/>
      <c r="AJ6" s="10"/>
      <c r="AK6" s="10"/>
      <c r="AL6" s="10"/>
      <c r="AM6" s="10">
        <v>14</v>
      </c>
      <c r="AN6" s="10"/>
      <c r="AO6" s="10"/>
      <c r="AP6" s="10"/>
      <c r="AQ6" s="10"/>
      <c r="AR6" s="10"/>
      <c r="AS6" s="10"/>
      <c r="AT6" s="10"/>
      <c r="AU6" s="11">
        <f t="shared" si="2"/>
        <v>14</v>
      </c>
      <c r="AV6" s="12"/>
      <c r="AW6" s="12"/>
      <c r="AX6" s="12"/>
      <c r="AY6" s="12"/>
      <c r="AZ6" s="12"/>
      <c r="BA6" s="12">
        <v>17</v>
      </c>
      <c r="BB6" s="12"/>
      <c r="BC6" s="12"/>
      <c r="BD6" s="12"/>
      <c r="BE6" s="12"/>
      <c r="BF6" s="12"/>
      <c r="BG6" s="12"/>
      <c r="BH6" s="12"/>
      <c r="BI6" s="12"/>
      <c r="BJ6" s="13">
        <f t="shared" si="3"/>
        <v>17</v>
      </c>
      <c r="BK6" s="3"/>
      <c r="BL6" s="14">
        <f t="shared" si="4"/>
        <v>59</v>
      </c>
      <c r="BM6" s="3"/>
      <c r="BN6" s="15">
        <f t="shared" si="5"/>
        <v>14.75</v>
      </c>
      <c r="BO6" s="16"/>
      <c r="BP6" s="17">
        <f t="shared" si="6"/>
        <v>15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35</v>
      </c>
      <c r="C7" s="9"/>
      <c r="D7" s="10"/>
      <c r="E7" s="10"/>
      <c r="F7" s="10"/>
      <c r="G7" s="10"/>
      <c r="H7" s="10">
        <v>17</v>
      </c>
      <c r="I7" s="10"/>
      <c r="J7" s="10"/>
      <c r="K7" s="10"/>
      <c r="L7" s="10"/>
      <c r="M7" s="10"/>
      <c r="N7" s="10"/>
      <c r="O7" s="10"/>
      <c r="P7" s="10"/>
      <c r="Q7" s="11">
        <f t="shared" si="0"/>
        <v>17</v>
      </c>
      <c r="R7" s="10"/>
      <c r="S7" s="10"/>
      <c r="T7" s="10"/>
      <c r="U7" s="10"/>
      <c r="V7" s="10">
        <v>17</v>
      </c>
      <c r="W7" s="10"/>
      <c r="X7" s="10"/>
      <c r="Y7" s="10"/>
      <c r="Z7" s="10"/>
      <c r="AA7" s="10"/>
      <c r="AB7" s="10"/>
      <c r="AC7" s="10"/>
      <c r="AD7" s="10"/>
      <c r="AE7" s="10"/>
      <c r="AF7" s="11">
        <f t="shared" si="1"/>
        <v>17</v>
      </c>
      <c r="AG7" s="10"/>
      <c r="AH7" s="10"/>
      <c r="AI7" s="10"/>
      <c r="AJ7" s="10"/>
      <c r="AK7" s="10"/>
      <c r="AL7" s="10"/>
      <c r="AM7" s="10">
        <v>16</v>
      </c>
      <c r="AN7" s="10"/>
      <c r="AO7" s="10"/>
      <c r="AP7" s="10"/>
      <c r="AQ7" s="10"/>
      <c r="AR7" s="10"/>
      <c r="AS7" s="10"/>
      <c r="AT7" s="10"/>
      <c r="AU7" s="11">
        <f t="shared" si="2"/>
        <v>16</v>
      </c>
      <c r="AV7" s="12"/>
      <c r="AW7" s="12"/>
      <c r="AX7" s="12"/>
      <c r="AY7" s="12"/>
      <c r="AZ7" s="12"/>
      <c r="BA7" s="12">
        <v>15</v>
      </c>
      <c r="BB7" s="12"/>
      <c r="BC7" s="12"/>
      <c r="BD7" s="12"/>
      <c r="BE7" s="12"/>
      <c r="BF7" s="12"/>
      <c r="BG7" s="12"/>
      <c r="BH7" s="12"/>
      <c r="BI7" s="12"/>
      <c r="BJ7" s="13">
        <f t="shared" si="3"/>
        <v>15</v>
      </c>
      <c r="BK7" s="3"/>
      <c r="BL7" s="14">
        <f t="shared" si="4"/>
        <v>65</v>
      </c>
      <c r="BM7" s="3"/>
      <c r="BN7" s="15">
        <f t="shared" si="5"/>
        <v>16.25</v>
      </c>
      <c r="BO7" s="16"/>
      <c r="BP7" s="17">
        <f t="shared" si="6"/>
        <v>2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37</v>
      </c>
      <c r="C8" s="9"/>
      <c r="D8" s="10"/>
      <c r="E8" s="10"/>
      <c r="F8" s="10"/>
      <c r="G8" s="10"/>
      <c r="H8" s="10">
        <v>18</v>
      </c>
      <c r="I8" s="10"/>
      <c r="J8" s="10"/>
      <c r="K8" s="10"/>
      <c r="L8" s="10"/>
      <c r="M8" s="10"/>
      <c r="N8" s="10"/>
      <c r="O8" s="10"/>
      <c r="P8" s="10"/>
      <c r="Q8" s="11">
        <f t="shared" si="0"/>
        <v>18</v>
      </c>
      <c r="R8" s="10"/>
      <c r="S8" s="10"/>
      <c r="T8" s="10"/>
      <c r="U8" s="10"/>
      <c r="V8" s="10">
        <v>16</v>
      </c>
      <c r="W8" s="10"/>
      <c r="X8" s="10"/>
      <c r="Y8" s="10"/>
      <c r="Z8" s="10"/>
      <c r="AA8" s="10"/>
      <c r="AB8" s="10"/>
      <c r="AC8" s="10"/>
      <c r="AD8" s="10"/>
      <c r="AE8" s="10"/>
      <c r="AF8" s="11">
        <f t="shared" si="1"/>
        <v>16</v>
      </c>
      <c r="AG8" s="10"/>
      <c r="AH8" s="10"/>
      <c r="AI8" s="10"/>
      <c r="AJ8" s="10"/>
      <c r="AK8" s="10"/>
      <c r="AL8" s="10"/>
      <c r="AM8" s="10">
        <v>13</v>
      </c>
      <c r="AN8" s="10"/>
      <c r="AO8" s="10"/>
      <c r="AP8" s="10"/>
      <c r="AQ8" s="10"/>
      <c r="AR8" s="10"/>
      <c r="AS8" s="10"/>
      <c r="AT8" s="10"/>
      <c r="AU8" s="11">
        <f t="shared" si="2"/>
        <v>13</v>
      </c>
      <c r="AV8" s="12"/>
      <c r="AW8" s="12"/>
      <c r="AX8" s="12"/>
      <c r="AY8" s="12"/>
      <c r="AZ8" s="12"/>
      <c r="BA8" s="12">
        <v>13</v>
      </c>
      <c r="BB8" s="12"/>
      <c r="BC8" s="12"/>
      <c r="BD8" s="12"/>
      <c r="BE8" s="12"/>
      <c r="BF8" s="12"/>
      <c r="BG8" s="12"/>
      <c r="BH8" s="12"/>
      <c r="BI8" s="12"/>
      <c r="BJ8" s="13">
        <f t="shared" si="3"/>
        <v>13</v>
      </c>
      <c r="BK8" s="3"/>
      <c r="BL8" s="14">
        <f t="shared" si="4"/>
        <v>60</v>
      </c>
      <c r="BM8" s="3"/>
      <c r="BN8" s="15">
        <f t="shared" si="5"/>
        <v>15</v>
      </c>
      <c r="BO8" s="16"/>
      <c r="BP8" s="17">
        <f t="shared" si="6"/>
        <v>13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38</v>
      </c>
      <c r="C9" s="9"/>
      <c r="D9" s="10"/>
      <c r="E9" s="10"/>
      <c r="F9" s="10"/>
      <c r="G9" s="10"/>
      <c r="H9" s="10">
        <v>14</v>
      </c>
      <c r="I9" s="10"/>
      <c r="J9" s="10"/>
      <c r="K9" s="10"/>
      <c r="L9" s="10"/>
      <c r="M9" s="10"/>
      <c r="N9" s="10"/>
      <c r="O9" s="10"/>
      <c r="P9" s="10"/>
      <c r="Q9" s="11">
        <f t="shared" si="0"/>
        <v>14</v>
      </c>
      <c r="R9" s="10"/>
      <c r="S9" s="10"/>
      <c r="T9" s="10"/>
      <c r="U9" s="10"/>
      <c r="V9" s="10">
        <v>14</v>
      </c>
      <c r="W9" s="10"/>
      <c r="X9" s="10"/>
      <c r="Y9" s="10"/>
      <c r="Z9" s="10"/>
      <c r="AA9" s="10"/>
      <c r="AB9" s="10"/>
      <c r="AC9" s="10"/>
      <c r="AD9" s="10"/>
      <c r="AE9" s="10"/>
      <c r="AF9" s="11">
        <f t="shared" si="1"/>
        <v>14</v>
      </c>
      <c r="AG9" s="10"/>
      <c r="AH9" s="10"/>
      <c r="AI9" s="10"/>
      <c r="AJ9" s="10"/>
      <c r="AK9" s="10"/>
      <c r="AL9" s="10"/>
      <c r="AM9" s="10">
        <v>17</v>
      </c>
      <c r="AN9" s="10"/>
      <c r="AO9" s="10"/>
      <c r="AP9" s="10"/>
      <c r="AQ9" s="10"/>
      <c r="AR9" s="10"/>
      <c r="AS9" s="10"/>
      <c r="AT9" s="10"/>
      <c r="AU9" s="11">
        <f t="shared" si="2"/>
        <v>17</v>
      </c>
      <c r="AV9" s="12"/>
      <c r="AW9" s="12"/>
      <c r="AX9" s="12"/>
      <c r="AY9" s="12"/>
      <c r="AZ9" s="12"/>
      <c r="BA9" s="12">
        <v>18</v>
      </c>
      <c r="BB9" s="12"/>
      <c r="BC9" s="12"/>
      <c r="BD9" s="12"/>
      <c r="BE9" s="12"/>
      <c r="BF9" s="12"/>
      <c r="BG9" s="12"/>
      <c r="BH9" s="12"/>
      <c r="BI9" s="12"/>
      <c r="BJ9" s="13">
        <f t="shared" si="3"/>
        <v>18</v>
      </c>
      <c r="BK9" s="3"/>
      <c r="BL9" s="14">
        <f t="shared" si="4"/>
        <v>63</v>
      </c>
      <c r="BM9" s="3"/>
      <c r="BN9" s="15">
        <f t="shared" si="5"/>
        <v>15.75</v>
      </c>
      <c r="BO9" s="16"/>
      <c r="BP9" s="17">
        <f t="shared" si="6"/>
        <v>6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39</v>
      </c>
      <c r="C10" s="9"/>
      <c r="D10" s="10"/>
      <c r="E10" s="10"/>
      <c r="F10" s="10"/>
      <c r="G10" s="10"/>
      <c r="H10" s="10">
        <v>17</v>
      </c>
      <c r="I10" s="10"/>
      <c r="J10" s="10"/>
      <c r="K10" s="10"/>
      <c r="L10" s="10"/>
      <c r="M10" s="10"/>
      <c r="N10" s="10"/>
      <c r="O10" s="10"/>
      <c r="P10" s="10"/>
      <c r="Q10" s="11">
        <f t="shared" si="0"/>
        <v>17</v>
      </c>
      <c r="R10" s="10"/>
      <c r="S10" s="10"/>
      <c r="T10" s="10"/>
      <c r="U10" s="10"/>
      <c r="V10" s="10">
        <v>17</v>
      </c>
      <c r="W10" s="10"/>
      <c r="X10" s="10"/>
      <c r="Y10" s="10"/>
      <c r="Z10" s="10"/>
      <c r="AA10" s="10"/>
      <c r="AB10" s="10"/>
      <c r="AC10" s="10"/>
      <c r="AD10" s="10"/>
      <c r="AE10" s="10"/>
      <c r="AF10" s="11">
        <f t="shared" si="1"/>
        <v>17</v>
      </c>
      <c r="AG10" s="10"/>
      <c r="AH10" s="10"/>
      <c r="AI10" s="10"/>
      <c r="AJ10" s="10"/>
      <c r="AK10" s="10"/>
      <c r="AL10" s="10"/>
      <c r="AM10" s="10">
        <v>14</v>
      </c>
      <c r="AN10" s="10"/>
      <c r="AO10" s="10"/>
      <c r="AP10" s="10"/>
      <c r="AQ10" s="10"/>
      <c r="AR10" s="10"/>
      <c r="AS10" s="10"/>
      <c r="AT10" s="10"/>
      <c r="AU10" s="11">
        <f t="shared" si="2"/>
        <v>14</v>
      </c>
      <c r="AV10" s="12"/>
      <c r="AW10" s="12"/>
      <c r="AX10" s="12"/>
      <c r="AY10" s="12"/>
      <c r="AZ10" s="12"/>
      <c r="BA10" s="12">
        <v>13</v>
      </c>
      <c r="BB10" s="12"/>
      <c r="BC10" s="12"/>
      <c r="BD10" s="12"/>
      <c r="BE10" s="12"/>
      <c r="BF10" s="12"/>
      <c r="BG10" s="12"/>
      <c r="BH10" s="12"/>
      <c r="BI10" s="12"/>
      <c r="BJ10" s="13">
        <f t="shared" si="3"/>
        <v>13</v>
      </c>
      <c r="BK10" s="3"/>
      <c r="BL10" s="14">
        <f t="shared" si="4"/>
        <v>61</v>
      </c>
      <c r="BM10" s="3"/>
      <c r="BN10" s="15">
        <f t="shared" si="5"/>
        <v>15.25</v>
      </c>
      <c r="BO10" s="16"/>
      <c r="BP10" s="17">
        <f t="shared" si="6"/>
        <v>12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40</v>
      </c>
      <c r="C11" s="9"/>
      <c r="D11" s="10"/>
      <c r="E11" s="10"/>
      <c r="F11" s="10"/>
      <c r="G11" s="10"/>
      <c r="H11" s="10">
        <v>19</v>
      </c>
      <c r="I11" s="10"/>
      <c r="J11" s="10"/>
      <c r="K11" s="10"/>
      <c r="L11" s="10"/>
      <c r="M11" s="10"/>
      <c r="N11" s="10"/>
      <c r="O11" s="10"/>
      <c r="P11" s="10"/>
      <c r="Q11" s="11">
        <f t="shared" si="0"/>
        <v>19</v>
      </c>
      <c r="R11" s="10"/>
      <c r="S11" s="10"/>
      <c r="T11" s="10"/>
      <c r="U11" s="10"/>
      <c r="V11" s="10">
        <v>13</v>
      </c>
      <c r="W11" s="10"/>
      <c r="X11" s="10"/>
      <c r="Y11" s="10"/>
      <c r="Z11" s="10"/>
      <c r="AA11" s="10"/>
      <c r="AB11" s="10"/>
      <c r="AC11" s="10"/>
      <c r="AD11" s="10"/>
      <c r="AE11" s="10"/>
      <c r="AF11" s="11">
        <f t="shared" si="1"/>
        <v>13</v>
      </c>
      <c r="AG11" s="10"/>
      <c r="AH11" s="10"/>
      <c r="AI11" s="10"/>
      <c r="AJ11" s="10"/>
      <c r="AK11" s="10"/>
      <c r="AL11" s="10"/>
      <c r="AM11" s="10">
        <v>18</v>
      </c>
      <c r="AN11" s="10"/>
      <c r="AO11" s="10"/>
      <c r="AP11" s="10"/>
      <c r="AQ11" s="10"/>
      <c r="AR11" s="10"/>
      <c r="AS11" s="10"/>
      <c r="AT11" s="10"/>
      <c r="AU11" s="11">
        <f t="shared" si="2"/>
        <v>18</v>
      </c>
      <c r="AV11" s="12"/>
      <c r="AW11" s="12"/>
      <c r="AX11" s="12"/>
      <c r="AY11" s="12"/>
      <c r="AZ11" s="12"/>
      <c r="BA11" s="12">
        <v>10</v>
      </c>
      <c r="BB11" s="12"/>
      <c r="BC11" s="12"/>
      <c r="BD11" s="12"/>
      <c r="BE11" s="12"/>
      <c r="BF11" s="12"/>
      <c r="BG11" s="12"/>
      <c r="BH11" s="12"/>
      <c r="BI11" s="12"/>
      <c r="BJ11" s="13">
        <f t="shared" si="3"/>
        <v>10</v>
      </c>
      <c r="BK11" s="3"/>
      <c r="BL11" s="14">
        <f t="shared" si="4"/>
        <v>60</v>
      </c>
      <c r="BM11" s="3"/>
      <c r="BN11" s="15">
        <f t="shared" si="5"/>
        <v>15</v>
      </c>
      <c r="BO11" s="16"/>
      <c r="BP11" s="17">
        <f t="shared" si="6"/>
        <v>13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41</v>
      </c>
      <c r="C12" s="9"/>
      <c r="D12" s="10"/>
      <c r="E12" s="10"/>
      <c r="F12" s="10"/>
      <c r="G12" s="10"/>
      <c r="H12" s="10">
        <v>15</v>
      </c>
      <c r="I12" s="10"/>
      <c r="J12" s="10"/>
      <c r="K12" s="10"/>
      <c r="L12" s="10"/>
      <c r="M12" s="10"/>
      <c r="N12" s="10"/>
      <c r="O12" s="10"/>
      <c r="P12" s="10"/>
      <c r="Q12" s="11">
        <f t="shared" si="0"/>
        <v>15</v>
      </c>
      <c r="R12" s="10"/>
      <c r="S12" s="10"/>
      <c r="T12" s="10"/>
      <c r="U12" s="10"/>
      <c r="V12" s="10">
        <v>18</v>
      </c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18</v>
      </c>
      <c r="AG12" s="10"/>
      <c r="AH12" s="10"/>
      <c r="AI12" s="10"/>
      <c r="AJ12" s="10"/>
      <c r="AK12" s="10"/>
      <c r="AL12" s="10"/>
      <c r="AM12" s="10">
        <v>12</v>
      </c>
      <c r="AN12" s="10"/>
      <c r="AO12" s="10"/>
      <c r="AP12" s="10"/>
      <c r="AQ12" s="10"/>
      <c r="AR12" s="10"/>
      <c r="AS12" s="10"/>
      <c r="AT12" s="10"/>
      <c r="AU12" s="11">
        <f t="shared" si="2"/>
        <v>12</v>
      </c>
      <c r="AV12" s="12"/>
      <c r="AW12" s="12"/>
      <c r="AX12" s="12"/>
      <c r="AY12" s="12"/>
      <c r="AZ12" s="12"/>
      <c r="BA12" s="12">
        <v>11</v>
      </c>
      <c r="BB12" s="12"/>
      <c r="BC12" s="12"/>
      <c r="BD12" s="12"/>
      <c r="BE12" s="12"/>
      <c r="BF12" s="12"/>
      <c r="BG12" s="12"/>
      <c r="BH12" s="12"/>
      <c r="BI12" s="12"/>
      <c r="BJ12" s="13">
        <f t="shared" si="3"/>
        <v>11</v>
      </c>
      <c r="BK12" s="3"/>
      <c r="BL12" s="14">
        <f t="shared" si="4"/>
        <v>56</v>
      </c>
      <c r="BM12" s="3"/>
      <c r="BN12" s="15">
        <f t="shared" si="5"/>
        <v>14</v>
      </c>
      <c r="BO12" s="16"/>
      <c r="BP12" s="17">
        <f t="shared" si="6"/>
        <v>18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42</v>
      </c>
      <c r="C13" s="9"/>
      <c r="D13" s="10"/>
      <c r="E13" s="10"/>
      <c r="F13" s="10"/>
      <c r="G13" s="10"/>
      <c r="H13" s="10">
        <v>10</v>
      </c>
      <c r="I13" s="10"/>
      <c r="J13" s="10"/>
      <c r="K13" s="10"/>
      <c r="L13" s="10"/>
      <c r="M13" s="10"/>
      <c r="N13" s="10"/>
      <c r="O13" s="10"/>
      <c r="P13" s="10"/>
      <c r="Q13" s="11">
        <f t="shared" si="0"/>
        <v>10</v>
      </c>
      <c r="R13" s="10"/>
      <c r="S13" s="10"/>
      <c r="T13" s="10"/>
      <c r="U13" s="10"/>
      <c r="V13" s="10">
        <v>19</v>
      </c>
      <c r="W13" s="10"/>
      <c r="X13" s="10"/>
      <c r="Y13" s="10"/>
      <c r="Z13" s="10"/>
      <c r="AA13" s="10"/>
      <c r="AB13" s="10"/>
      <c r="AC13" s="10"/>
      <c r="AD13" s="10"/>
      <c r="AE13" s="10"/>
      <c r="AF13" s="11">
        <f t="shared" si="1"/>
        <v>19</v>
      </c>
      <c r="AG13" s="10"/>
      <c r="AH13" s="10"/>
      <c r="AI13" s="10"/>
      <c r="AJ13" s="10"/>
      <c r="AK13" s="10"/>
      <c r="AL13" s="10"/>
      <c r="AM13" s="10">
        <v>10</v>
      </c>
      <c r="AN13" s="10"/>
      <c r="AO13" s="10"/>
      <c r="AP13" s="10"/>
      <c r="AQ13" s="10"/>
      <c r="AR13" s="10"/>
      <c r="AS13" s="10"/>
      <c r="AT13" s="10"/>
      <c r="AU13" s="11">
        <f t="shared" si="2"/>
        <v>10</v>
      </c>
      <c r="AV13" s="12"/>
      <c r="AW13" s="12"/>
      <c r="AX13" s="12"/>
      <c r="AY13" s="12"/>
      <c r="AZ13" s="12"/>
      <c r="BA13" s="12">
        <v>1</v>
      </c>
      <c r="BB13" s="12"/>
      <c r="BC13" s="12"/>
      <c r="BD13" s="12"/>
      <c r="BE13" s="12"/>
      <c r="BF13" s="12"/>
      <c r="BG13" s="12"/>
      <c r="BH13" s="12"/>
      <c r="BI13" s="12"/>
      <c r="BJ13" s="13">
        <f t="shared" si="3"/>
        <v>1</v>
      </c>
      <c r="BK13" s="3"/>
      <c r="BL13" s="14">
        <f t="shared" si="4"/>
        <v>40</v>
      </c>
      <c r="BM13" s="3"/>
      <c r="BN13" s="15">
        <f t="shared" si="5"/>
        <v>10</v>
      </c>
      <c r="BO13" s="16"/>
      <c r="BP13" s="17">
        <f t="shared" si="6"/>
        <v>30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43</v>
      </c>
      <c r="C14" s="9"/>
      <c r="D14" s="10"/>
      <c r="E14" s="10"/>
      <c r="F14" s="10"/>
      <c r="G14" s="10"/>
      <c r="H14" s="10">
        <v>13</v>
      </c>
      <c r="I14" s="10"/>
      <c r="J14" s="10"/>
      <c r="K14" s="10"/>
      <c r="L14" s="10"/>
      <c r="M14" s="10"/>
      <c r="N14" s="10"/>
      <c r="O14" s="10"/>
      <c r="P14" s="10"/>
      <c r="Q14" s="11">
        <f t="shared" si="0"/>
        <v>13</v>
      </c>
      <c r="R14" s="10"/>
      <c r="S14" s="10"/>
      <c r="T14" s="10"/>
      <c r="U14" s="10"/>
      <c r="V14" s="10">
        <v>13</v>
      </c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13</v>
      </c>
      <c r="AG14" s="10"/>
      <c r="AH14" s="10"/>
      <c r="AI14" s="10"/>
      <c r="AJ14" s="10"/>
      <c r="AK14" s="10"/>
      <c r="AL14" s="10"/>
      <c r="AM14" s="10">
        <v>15</v>
      </c>
      <c r="AN14" s="10"/>
      <c r="AO14" s="10"/>
      <c r="AP14" s="10"/>
      <c r="AQ14" s="10"/>
      <c r="AR14" s="10"/>
      <c r="AS14" s="10"/>
      <c r="AT14" s="10"/>
      <c r="AU14" s="11">
        <f t="shared" si="2"/>
        <v>15</v>
      </c>
      <c r="AV14" s="12"/>
      <c r="AW14" s="12"/>
      <c r="AX14" s="12"/>
      <c r="AY14" s="12"/>
      <c r="AZ14" s="12"/>
      <c r="BA14" s="12">
        <v>9</v>
      </c>
      <c r="BB14" s="12"/>
      <c r="BC14" s="12"/>
      <c r="BD14" s="12"/>
      <c r="BE14" s="12"/>
      <c r="BF14" s="12"/>
      <c r="BG14" s="12"/>
      <c r="BH14" s="12"/>
      <c r="BI14" s="12"/>
      <c r="BJ14" s="13">
        <f t="shared" si="3"/>
        <v>9</v>
      </c>
      <c r="BK14" s="3"/>
      <c r="BL14" s="14">
        <f t="shared" si="4"/>
        <v>50</v>
      </c>
      <c r="BM14" s="3"/>
      <c r="BN14" s="15">
        <f t="shared" si="5"/>
        <v>12.5</v>
      </c>
      <c r="BO14" s="16"/>
      <c r="BP14" s="17">
        <f t="shared" si="6"/>
        <v>26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44</v>
      </c>
      <c r="C15" s="9"/>
      <c r="D15" s="10"/>
      <c r="E15" s="10"/>
      <c r="F15" s="10"/>
      <c r="G15" s="10"/>
      <c r="H15" s="10">
        <v>10</v>
      </c>
      <c r="I15" s="10"/>
      <c r="J15" s="10"/>
      <c r="K15" s="10"/>
      <c r="L15" s="10"/>
      <c r="M15" s="10"/>
      <c r="N15" s="10"/>
      <c r="O15" s="10"/>
      <c r="P15" s="10"/>
      <c r="Q15" s="11">
        <f t="shared" si="0"/>
        <v>10</v>
      </c>
      <c r="R15" s="10"/>
      <c r="S15" s="10"/>
      <c r="T15" s="10"/>
      <c r="U15" s="10"/>
      <c r="V15" s="10">
        <v>17</v>
      </c>
      <c r="W15" s="10"/>
      <c r="X15" s="10"/>
      <c r="Y15" s="10"/>
      <c r="Z15" s="10"/>
      <c r="AA15" s="10"/>
      <c r="AB15" s="10"/>
      <c r="AC15" s="10"/>
      <c r="AD15" s="10"/>
      <c r="AE15" s="10"/>
      <c r="AF15" s="11">
        <f t="shared" si="1"/>
        <v>17</v>
      </c>
      <c r="AG15" s="10"/>
      <c r="AH15" s="10"/>
      <c r="AI15" s="10"/>
      <c r="AJ15" s="10"/>
      <c r="AK15" s="10"/>
      <c r="AL15" s="10"/>
      <c r="AM15" s="10">
        <v>13</v>
      </c>
      <c r="AN15" s="10"/>
      <c r="AO15" s="10"/>
      <c r="AP15" s="10"/>
      <c r="AQ15" s="10"/>
      <c r="AR15" s="10"/>
      <c r="AS15" s="10"/>
      <c r="AT15" s="10"/>
      <c r="AU15" s="11">
        <f t="shared" si="2"/>
        <v>13</v>
      </c>
      <c r="AV15" s="12"/>
      <c r="AW15" s="12"/>
      <c r="AX15" s="12"/>
      <c r="AY15" s="12"/>
      <c r="AZ15" s="12"/>
      <c r="BA15" s="12">
        <v>16</v>
      </c>
      <c r="BB15" s="12"/>
      <c r="BC15" s="12"/>
      <c r="BD15" s="12"/>
      <c r="BE15" s="12"/>
      <c r="BF15" s="12"/>
      <c r="BG15" s="12"/>
      <c r="BH15" s="12"/>
      <c r="BI15" s="12"/>
      <c r="BJ15" s="13">
        <f t="shared" si="3"/>
        <v>16</v>
      </c>
      <c r="BK15" s="3"/>
      <c r="BL15" s="14">
        <f t="shared" si="4"/>
        <v>56</v>
      </c>
      <c r="BM15" s="3"/>
      <c r="BN15" s="15">
        <f t="shared" si="5"/>
        <v>14</v>
      </c>
      <c r="BO15" s="16"/>
      <c r="BP15" s="17">
        <f t="shared" si="6"/>
        <v>18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45</v>
      </c>
      <c r="C16" s="9"/>
      <c r="D16" s="10"/>
      <c r="E16" s="10"/>
      <c r="F16" s="10"/>
      <c r="G16" s="10"/>
      <c r="H16" s="10">
        <v>11</v>
      </c>
      <c r="I16" s="10"/>
      <c r="J16" s="10"/>
      <c r="K16" s="10"/>
      <c r="L16" s="10"/>
      <c r="M16" s="10"/>
      <c r="N16" s="10"/>
      <c r="O16" s="10"/>
      <c r="P16" s="10"/>
      <c r="Q16" s="11">
        <f t="shared" si="0"/>
        <v>11</v>
      </c>
      <c r="R16" s="10"/>
      <c r="S16" s="10"/>
      <c r="T16" s="10"/>
      <c r="U16" s="10"/>
      <c r="V16" s="10">
        <v>18</v>
      </c>
      <c r="W16" s="10"/>
      <c r="X16" s="10"/>
      <c r="Y16" s="10"/>
      <c r="Z16" s="10"/>
      <c r="AA16" s="10"/>
      <c r="AB16" s="10"/>
      <c r="AC16" s="10"/>
      <c r="AD16" s="10"/>
      <c r="AE16" s="10"/>
      <c r="AF16" s="11">
        <f t="shared" si="1"/>
        <v>18</v>
      </c>
      <c r="AG16" s="10"/>
      <c r="AH16" s="10"/>
      <c r="AI16" s="10"/>
      <c r="AJ16" s="10"/>
      <c r="AK16" s="10"/>
      <c r="AL16" s="10"/>
      <c r="AM16" s="10">
        <v>17</v>
      </c>
      <c r="AN16" s="10"/>
      <c r="AO16" s="10"/>
      <c r="AP16" s="10"/>
      <c r="AQ16" s="10"/>
      <c r="AR16" s="10"/>
      <c r="AS16" s="10"/>
      <c r="AT16" s="10"/>
      <c r="AU16" s="11">
        <f t="shared" si="2"/>
        <v>17</v>
      </c>
      <c r="AV16" s="12"/>
      <c r="AW16" s="12"/>
      <c r="AX16" s="12"/>
      <c r="AY16" s="12"/>
      <c r="AZ16" s="12"/>
      <c r="BA16" s="12">
        <v>11</v>
      </c>
      <c r="BB16" s="12"/>
      <c r="BC16" s="12"/>
      <c r="BD16" s="12"/>
      <c r="BE16" s="12"/>
      <c r="BF16" s="12"/>
      <c r="BG16" s="12"/>
      <c r="BH16" s="12"/>
      <c r="BI16" s="12"/>
      <c r="BJ16" s="13">
        <f t="shared" si="3"/>
        <v>11</v>
      </c>
      <c r="BK16" s="3"/>
      <c r="BL16" s="14">
        <f t="shared" si="4"/>
        <v>57</v>
      </c>
      <c r="BM16" s="3"/>
      <c r="BN16" s="15">
        <f t="shared" si="5"/>
        <v>14.25</v>
      </c>
      <c r="BO16" s="16"/>
      <c r="BP16" s="17">
        <f t="shared" si="6"/>
        <v>17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46</v>
      </c>
      <c r="C17" s="9"/>
      <c r="D17" s="10"/>
      <c r="E17" s="10"/>
      <c r="F17" s="10"/>
      <c r="G17" s="10"/>
      <c r="H17" s="10">
        <v>14</v>
      </c>
      <c r="I17" s="10"/>
      <c r="J17" s="10"/>
      <c r="K17" s="10"/>
      <c r="L17" s="10"/>
      <c r="M17" s="10"/>
      <c r="N17" s="10"/>
      <c r="O17" s="10"/>
      <c r="P17" s="10"/>
      <c r="Q17" s="11">
        <f t="shared" si="0"/>
        <v>14</v>
      </c>
      <c r="R17" s="10"/>
      <c r="S17" s="10"/>
      <c r="T17" s="10"/>
      <c r="U17" s="10"/>
      <c r="V17" s="10">
        <v>19</v>
      </c>
      <c r="W17" s="10"/>
      <c r="X17" s="10"/>
      <c r="Y17" s="10"/>
      <c r="Z17" s="10"/>
      <c r="AA17" s="10"/>
      <c r="AB17" s="10"/>
      <c r="AC17" s="10"/>
      <c r="AD17" s="10"/>
      <c r="AE17" s="10"/>
      <c r="AF17" s="11">
        <f t="shared" si="1"/>
        <v>19</v>
      </c>
      <c r="AG17" s="10"/>
      <c r="AH17" s="10"/>
      <c r="AI17" s="10"/>
      <c r="AJ17" s="10"/>
      <c r="AK17" s="10"/>
      <c r="AL17" s="10"/>
      <c r="AM17" s="10">
        <v>18</v>
      </c>
      <c r="AN17" s="10"/>
      <c r="AO17" s="10"/>
      <c r="AP17" s="10"/>
      <c r="AQ17" s="10"/>
      <c r="AR17" s="10"/>
      <c r="AS17" s="10"/>
      <c r="AT17" s="10"/>
      <c r="AU17" s="11">
        <f t="shared" si="2"/>
        <v>18</v>
      </c>
      <c r="AV17" s="12"/>
      <c r="AW17" s="12"/>
      <c r="AX17" s="12"/>
      <c r="AY17" s="12"/>
      <c r="AZ17" s="12"/>
      <c r="BA17" s="12">
        <v>19</v>
      </c>
      <c r="BB17" s="12"/>
      <c r="BC17" s="12"/>
      <c r="BD17" s="12"/>
      <c r="BE17" s="12"/>
      <c r="BF17" s="12"/>
      <c r="BG17" s="12"/>
      <c r="BH17" s="12"/>
      <c r="BI17" s="12"/>
      <c r="BJ17" s="13">
        <f t="shared" si="3"/>
        <v>19</v>
      </c>
      <c r="BK17" s="3"/>
      <c r="BL17" s="14">
        <f t="shared" si="4"/>
        <v>70</v>
      </c>
      <c r="BM17" s="3"/>
      <c r="BN17" s="15">
        <f t="shared" si="5"/>
        <v>17.5</v>
      </c>
      <c r="BO17" s="16"/>
      <c r="BP17" s="17">
        <f t="shared" si="6"/>
        <v>1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47</v>
      </c>
      <c r="C18" s="9"/>
      <c r="D18" s="10"/>
      <c r="E18" s="10"/>
      <c r="F18" s="10"/>
      <c r="G18" s="10"/>
      <c r="H18" s="10">
        <v>16</v>
      </c>
      <c r="I18" s="10"/>
      <c r="J18" s="10"/>
      <c r="K18" s="10"/>
      <c r="L18" s="10"/>
      <c r="M18" s="10"/>
      <c r="N18" s="10"/>
      <c r="O18" s="10"/>
      <c r="P18" s="10"/>
      <c r="Q18" s="11">
        <f t="shared" si="0"/>
        <v>16</v>
      </c>
      <c r="R18" s="10"/>
      <c r="S18" s="10"/>
      <c r="T18" s="10"/>
      <c r="U18" s="10"/>
      <c r="V18" s="10">
        <v>12</v>
      </c>
      <c r="W18" s="10"/>
      <c r="X18" s="10"/>
      <c r="Y18" s="10"/>
      <c r="Z18" s="10"/>
      <c r="AA18" s="10"/>
      <c r="AB18" s="10"/>
      <c r="AC18" s="10"/>
      <c r="AD18" s="10"/>
      <c r="AE18" s="10"/>
      <c r="AF18" s="11">
        <f t="shared" si="1"/>
        <v>12</v>
      </c>
      <c r="AG18" s="10"/>
      <c r="AH18" s="10"/>
      <c r="AI18" s="10"/>
      <c r="AJ18" s="10"/>
      <c r="AK18" s="10"/>
      <c r="AL18" s="10"/>
      <c r="AM18" s="10">
        <v>14</v>
      </c>
      <c r="AN18" s="10"/>
      <c r="AO18" s="10"/>
      <c r="AP18" s="10"/>
      <c r="AQ18" s="10"/>
      <c r="AR18" s="10"/>
      <c r="AS18" s="10"/>
      <c r="AT18" s="10"/>
      <c r="AU18" s="11">
        <f t="shared" si="2"/>
        <v>14</v>
      </c>
      <c r="AV18" s="12"/>
      <c r="AW18" s="12"/>
      <c r="AX18" s="12"/>
      <c r="AY18" s="12"/>
      <c r="AZ18" s="12"/>
      <c r="BA18" s="12">
        <v>9</v>
      </c>
      <c r="BB18" s="12"/>
      <c r="BC18" s="12"/>
      <c r="BD18" s="12"/>
      <c r="BE18" s="12"/>
      <c r="BF18" s="12"/>
      <c r="BG18" s="12"/>
      <c r="BH18" s="12"/>
      <c r="BI18" s="12"/>
      <c r="BJ18" s="13">
        <f t="shared" si="3"/>
        <v>9</v>
      </c>
      <c r="BK18" s="3"/>
      <c r="BL18" s="14">
        <f t="shared" si="4"/>
        <v>51</v>
      </c>
      <c r="BM18" s="3"/>
      <c r="BN18" s="15">
        <f t="shared" si="5"/>
        <v>12.75</v>
      </c>
      <c r="BO18" s="16"/>
      <c r="BP18" s="17">
        <f t="shared" si="6"/>
        <v>25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7">
        <v>16</v>
      </c>
      <c r="B19" s="68"/>
      <c r="C19" s="9"/>
      <c r="D19" s="10"/>
      <c r="E19" s="10"/>
      <c r="F19" s="10"/>
      <c r="G19" s="10"/>
      <c r="H19" s="10">
        <v>12</v>
      </c>
      <c r="I19" s="10"/>
      <c r="J19" s="10"/>
      <c r="K19" s="10"/>
      <c r="L19" s="10"/>
      <c r="M19" s="10"/>
      <c r="N19" s="10"/>
      <c r="O19" s="10"/>
      <c r="P19" s="10"/>
      <c r="Q19" s="11">
        <f t="shared" si="0"/>
        <v>12</v>
      </c>
      <c r="R19" s="10"/>
      <c r="S19" s="10"/>
      <c r="T19" s="10"/>
      <c r="U19" s="10"/>
      <c r="V19" s="10">
        <v>10</v>
      </c>
      <c r="W19" s="10"/>
      <c r="X19" s="10"/>
      <c r="Y19" s="10"/>
      <c r="Z19" s="10"/>
      <c r="AA19" s="10"/>
      <c r="AB19" s="10"/>
      <c r="AC19" s="10"/>
      <c r="AD19" s="10"/>
      <c r="AE19" s="10"/>
      <c r="AF19" s="11">
        <f t="shared" si="1"/>
        <v>10</v>
      </c>
      <c r="AG19" s="10"/>
      <c r="AH19" s="10"/>
      <c r="AI19" s="10"/>
      <c r="AJ19" s="10"/>
      <c r="AK19" s="10"/>
      <c r="AL19" s="10"/>
      <c r="AM19" s="10">
        <v>16</v>
      </c>
      <c r="AN19" s="10"/>
      <c r="AO19" s="10"/>
      <c r="AP19" s="10"/>
      <c r="AQ19" s="10"/>
      <c r="AR19" s="10"/>
      <c r="AS19" s="10"/>
      <c r="AT19" s="10"/>
      <c r="AU19" s="11">
        <f t="shared" si="2"/>
        <v>16</v>
      </c>
      <c r="AV19" s="12"/>
      <c r="AW19" s="12"/>
      <c r="AX19" s="12"/>
      <c r="AY19" s="12"/>
      <c r="AZ19" s="12"/>
      <c r="BA19" s="12">
        <v>11</v>
      </c>
      <c r="BB19" s="12"/>
      <c r="BC19" s="12"/>
      <c r="BD19" s="12"/>
      <c r="BE19" s="12"/>
      <c r="BF19" s="12"/>
      <c r="BG19" s="12"/>
      <c r="BH19" s="12"/>
      <c r="BI19" s="12"/>
      <c r="BJ19" s="13">
        <f t="shared" si="3"/>
        <v>11</v>
      </c>
      <c r="BK19" s="3"/>
      <c r="BL19" s="14">
        <f t="shared" si="4"/>
        <v>49</v>
      </c>
      <c r="BM19" s="3"/>
      <c r="BN19" s="15">
        <f t="shared" si="5"/>
        <v>12.25</v>
      </c>
      <c r="BO19" s="16"/>
      <c r="BP19" s="17">
        <f t="shared" si="6"/>
        <v>28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69"/>
      <c r="C20" s="10"/>
      <c r="D20" s="10"/>
      <c r="E20" s="10"/>
      <c r="F20" s="10"/>
      <c r="G20" s="10"/>
      <c r="H20" s="10">
        <v>18</v>
      </c>
      <c r="I20" s="10"/>
      <c r="J20" s="10"/>
      <c r="K20" s="10"/>
      <c r="L20" s="10"/>
      <c r="M20" s="10"/>
      <c r="N20" s="10"/>
      <c r="O20" s="10"/>
      <c r="P20" s="10"/>
      <c r="Q20" s="11">
        <f t="shared" si="0"/>
        <v>18</v>
      </c>
      <c r="R20" s="10"/>
      <c r="S20" s="10"/>
      <c r="T20" s="10"/>
      <c r="U20" s="10"/>
      <c r="V20" s="10">
        <v>9</v>
      </c>
      <c r="W20" s="10"/>
      <c r="X20" s="10"/>
      <c r="Y20" s="10"/>
      <c r="Z20" s="10"/>
      <c r="AA20" s="10"/>
      <c r="AB20" s="10"/>
      <c r="AC20" s="10"/>
      <c r="AD20" s="10"/>
      <c r="AE20" s="10"/>
      <c r="AF20" s="11">
        <f t="shared" si="1"/>
        <v>9</v>
      </c>
      <c r="AG20" s="10"/>
      <c r="AH20" s="10"/>
      <c r="AI20" s="10"/>
      <c r="AJ20" s="10"/>
      <c r="AK20" s="10"/>
      <c r="AL20" s="10"/>
      <c r="AM20" s="10">
        <v>19</v>
      </c>
      <c r="AN20" s="10"/>
      <c r="AO20" s="10"/>
      <c r="AP20" s="10"/>
      <c r="AQ20" s="10"/>
      <c r="AR20" s="10"/>
      <c r="AS20" s="10"/>
      <c r="AT20" s="10"/>
      <c r="AU20" s="11">
        <f t="shared" si="2"/>
        <v>19</v>
      </c>
      <c r="AV20" s="12"/>
      <c r="AW20" s="12"/>
      <c r="AX20" s="12"/>
      <c r="AY20" s="12"/>
      <c r="AZ20" s="12"/>
      <c r="BA20" s="12">
        <v>18</v>
      </c>
      <c r="BB20" s="12"/>
      <c r="BC20" s="12"/>
      <c r="BD20" s="12"/>
      <c r="BE20" s="12"/>
      <c r="BF20" s="12"/>
      <c r="BG20" s="12"/>
      <c r="BH20" s="12"/>
      <c r="BI20" s="12"/>
      <c r="BJ20" s="13">
        <f t="shared" si="3"/>
        <v>18</v>
      </c>
      <c r="BK20" s="3"/>
      <c r="BL20" s="14">
        <f t="shared" si="4"/>
        <v>64</v>
      </c>
      <c r="BM20" s="3"/>
      <c r="BN20" s="15">
        <f t="shared" si="5"/>
        <v>16</v>
      </c>
      <c r="BO20" s="16"/>
      <c r="BP20" s="17">
        <f t="shared" si="6"/>
        <v>5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70"/>
      <c r="C21" s="10"/>
      <c r="D21" s="10"/>
      <c r="E21" s="10"/>
      <c r="F21" s="10"/>
      <c r="G21" s="10"/>
      <c r="H21" s="10">
        <v>17</v>
      </c>
      <c r="I21" s="10"/>
      <c r="J21" s="10"/>
      <c r="K21" s="10"/>
      <c r="L21" s="10"/>
      <c r="M21" s="10"/>
      <c r="N21" s="10"/>
      <c r="O21" s="10"/>
      <c r="P21" s="10"/>
      <c r="Q21" s="11">
        <f t="shared" si="0"/>
        <v>17</v>
      </c>
      <c r="R21" s="10"/>
      <c r="S21" s="10"/>
      <c r="T21" s="10"/>
      <c r="U21" s="10"/>
      <c r="V21" s="10">
        <v>12</v>
      </c>
      <c r="W21" s="10"/>
      <c r="X21" s="10"/>
      <c r="Y21" s="10"/>
      <c r="Z21" s="10"/>
      <c r="AA21" s="10"/>
      <c r="AB21" s="10"/>
      <c r="AC21" s="10"/>
      <c r="AD21" s="10"/>
      <c r="AE21" s="10"/>
      <c r="AF21" s="11">
        <f t="shared" si="1"/>
        <v>12</v>
      </c>
      <c r="AG21" s="10"/>
      <c r="AH21" s="10"/>
      <c r="AI21" s="10"/>
      <c r="AJ21" s="10"/>
      <c r="AK21" s="10"/>
      <c r="AL21" s="10"/>
      <c r="AM21" s="10">
        <v>11</v>
      </c>
      <c r="AN21" s="10"/>
      <c r="AO21" s="10"/>
      <c r="AP21" s="10"/>
      <c r="AQ21" s="10"/>
      <c r="AR21" s="10"/>
      <c r="AS21" s="10"/>
      <c r="AT21" s="10"/>
      <c r="AU21" s="11">
        <f t="shared" si="2"/>
        <v>11</v>
      </c>
      <c r="AV21" s="12"/>
      <c r="AW21" s="12"/>
      <c r="AX21" s="12"/>
      <c r="AY21" s="12"/>
      <c r="AZ21" s="12"/>
      <c r="BA21" s="12">
        <v>18</v>
      </c>
      <c r="BB21" s="12"/>
      <c r="BC21" s="12"/>
      <c r="BD21" s="12"/>
      <c r="BE21" s="12"/>
      <c r="BF21" s="12"/>
      <c r="BG21" s="12"/>
      <c r="BH21" s="12"/>
      <c r="BI21" s="12"/>
      <c r="BJ21" s="13">
        <f t="shared" si="3"/>
        <v>18</v>
      </c>
      <c r="BK21" s="3"/>
      <c r="BL21" s="14">
        <f t="shared" si="4"/>
        <v>58</v>
      </c>
      <c r="BM21" s="3"/>
      <c r="BN21" s="15">
        <f t="shared" si="5"/>
        <v>14.5</v>
      </c>
      <c r="BO21" s="16"/>
      <c r="BP21" s="17">
        <f t="shared" si="6"/>
        <v>16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70"/>
      <c r="C22" s="10"/>
      <c r="D22" s="10"/>
      <c r="E22" s="10"/>
      <c r="F22" s="10"/>
      <c r="G22" s="10"/>
      <c r="H22" s="10">
        <v>18</v>
      </c>
      <c r="I22" s="10"/>
      <c r="J22" s="10"/>
      <c r="K22" s="10"/>
      <c r="L22" s="10"/>
      <c r="M22" s="10"/>
      <c r="N22" s="10"/>
      <c r="O22" s="10"/>
      <c r="P22" s="10"/>
      <c r="Q22" s="11">
        <f t="shared" si="0"/>
        <v>18</v>
      </c>
      <c r="R22" s="10"/>
      <c r="S22" s="10"/>
      <c r="T22" s="10"/>
      <c r="U22" s="10"/>
      <c r="V22" s="10">
        <v>8</v>
      </c>
      <c r="W22" s="10"/>
      <c r="X22" s="10"/>
      <c r="Y22" s="10"/>
      <c r="Z22" s="10"/>
      <c r="AA22" s="10"/>
      <c r="AB22" s="10"/>
      <c r="AC22" s="10"/>
      <c r="AD22" s="10"/>
      <c r="AE22" s="10"/>
      <c r="AF22" s="11">
        <f t="shared" si="1"/>
        <v>8</v>
      </c>
      <c r="AG22" s="10"/>
      <c r="AH22" s="10"/>
      <c r="AI22" s="10"/>
      <c r="AJ22" s="10"/>
      <c r="AK22" s="10"/>
      <c r="AL22" s="10"/>
      <c r="AM22" s="10">
        <v>10</v>
      </c>
      <c r="AN22" s="10"/>
      <c r="AO22" s="10"/>
      <c r="AP22" s="10"/>
      <c r="AQ22" s="10"/>
      <c r="AR22" s="10"/>
      <c r="AS22" s="10"/>
      <c r="AT22" s="10"/>
      <c r="AU22" s="11">
        <f t="shared" si="2"/>
        <v>10</v>
      </c>
      <c r="AV22" s="12"/>
      <c r="AW22" s="12"/>
      <c r="AX22" s="12"/>
      <c r="AY22" s="12"/>
      <c r="AZ22" s="12"/>
      <c r="BA22" s="12">
        <v>12</v>
      </c>
      <c r="BB22" s="12"/>
      <c r="BC22" s="12"/>
      <c r="BD22" s="12"/>
      <c r="BE22" s="12"/>
      <c r="BF22" s="12"/>
      <c r="BG22" s="12"/>
      <c r="BH22" s="12"/>
      <c r="BI22" s="12"/>
      <c r="BJ22" s="13">
        <f t="shared" si="3"/>
        <v>12</v>
      </c>
      <c r="BK22" s="3"/>
      <c r="BL22" s="14">
        <f t="shared" si="4"/>
        <v>48</v>
      </c>
      <c r="BM22" s="3"/>
      <c r="BN22" s="15">
        <f t="shared" si="5"/>
        <v>12</v>
      </c>
      <c r="BO22" s="16"/>
      <c r="BP22" s="17">
        <f>RANK(BL22,$BL$4:$BL$33)</f>
        <v>29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70"/>
      <c r="C23" s="10"/>
      <c r="D23" s="10"/>
      <c r="E23" s="10"/>
      <c r="F23" s="10"/>
      <c r="G23" s="10"/>
      <c r="H23" s="10">
        <v>16</v>
      </c>
      <c r="I23" s="10"/>
      <c r="J23" s="10"/>
      <c r="K23" s="10"/>
      <c r="L23" s="10"/>
      <c r="M23" s="10"/>
      <c r="N23" s="10"/>
      <c r="O23" s="10"/>
      <c r="P23" s="10"/>
      <c r="Q23" s="11">
        <f t="shared" si="0"/>
        <v>16</v>
      </c>
      <c r="R23" s="10"/>
      <c r="S23" s="10"/>
      <c r="T23" s="10"/>
      <c r="U23" s="10"/>
      <c r="V23" s="10">
        <v>16</v>
      </c>
      <c r="W23" s="10"/>
      <c r="X23" s="10"/>
      <c r="Y23" s="10"/>
      <c r="Z23" s="10"/>
      <c r="AA23" s="10"/>
      <c r="AB23" s="10"/>
      <c r="AC23" s="10"/>
      <c r="AD23" s="10"/>
      <c r="AE23" s="10"/>
      <c r="AF23" s="11">
        <f t="shared" si="1"/>
        <v>16</v>
      </c>
      <c r="AG23" s="10"/>
      <c r="AH23" s="10"/>
      <c r="AI23" s="10"/>
      <c r="AJ23" s="10"/>
      <c r="AK23" s="10"/>
      <c r="AL23" s="10"/>
      <c r="AM23" s="10">
        <v>15</v>
      </c>
      <c r="AN23" s="10"/>
      <c r="AO23" s="10"/>
      <c r="AP23" s="10"/>
      <c r="AQ23" s="10"/>
      <c r="AR23" s="10"/>
      <c r="AS23" s="10"/>
      <c r="AT23" s="10"/>
      <c r="AU23" s="11">
        <f t="shared" si="2"/>
        <v>15</v>
      </c>
      <c r="AV23" s="12"/>
      <c r="AW23" s="12"/>
      <c r="AX23" s="12"/>
      <c r="AY23" s="12"/>
      <c r="AZ23" s="12"/>
      <c r="BA23" s="12">
        <v>8</v>
      </c>
      <c r="BB23" s="12"/>
      <c r="BC23" s="12"/>
      <c r="BD23" s="12"/>
      <c r="BE23" s="12"/>
      <c r="BF23" s="12"/>
      <c r="BG23" s="12"/>
      <c r="BH23" s="12"/>
      <c r="BI23" s="12"/>
      <c r="BJ23" s="13">
        <f t="shared" si="3"/>
        <v>8</v>
      </c>
      <c r="BK23" s="3"/>
      <c r="BL23" s="14">
        <f t="shared" si="4"/>
        <v>55</v>
      </c>
      <c r="BM23" s="3"/>
      <c r="BN23" s="15">
        <f t="shared" si="5"/>
        <v>13.75</v>
      </c>
      <c r="BO23" s="16"/>
      <c r="BP23" s="17">
        <f t="shared" si="6"/>
        <v>20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70"/>
      <c r="C24" s="10"/>
      <c r="D24" s="10"/>
      <c r="E24" s="10"/>
      <c r="F24" s="10"/>
      <c r="G24" s="10"/>
      <c r="H24" s="10">
        <v>18</v>
      </c>
      <c r="I24" s="10"/>
      <c r="J24" s="10"/>
      <c r="K24" s="10"/>
      <c r="L24" s="10"/>
      <c r="M24" s="10"/>
      <c r="N24" s="10"/>
      <c r="O24" s="10"/>
      <c r="P24" s="10"/>
      <c r="Q24" s="11">
        <f t="shared" si="0"/>
        <v>18</v>
      </c>
      <c r="R24" s="10"/>
      <c r="S24" s="10"/>
      <c r="T24" s="10"/>
      <c r="U24" s="10"/>
      <c r="V24" s="10">
        <v>16</v>
      </c>
      <c r="W24" s="10"/>
      <c r="X24" s="10"/>
      <c r="Y24" s="10"/>
      <c r="Z24" s="10"/>
      <c r="AA24" s="10"/>
      <c r="AB24" s="10"/>
      <c r="AC24" s="10"/>
      <c r="AD24" s="10"/>
      <c r="AE24" s="10"/>
      <c r="AF24" s="11">
        <f t="shared" si="1"/>
        <v>16</v>
      </c>
      <c r="AG24" s="10"/>
      <c r="AH24" s="10"/>
      <c r="AI24" s="10"/>
      <c r="AJ24" s="10"/>
      <c r="AK24" s="10"/>
      <c r="AL24" s="10"/>
      <c r="AM24" s="10">
        <v>16</v>
      </c>
      <c r="AN24" s="10"/>
      <c r="AO24" s="10"/>
      <c r="AP24" s="10"/>
      <c r="AQ24" s="10"/>
      <c r="AR24" s="10"/>
      <c r="AS24" s="10"/>
      <c r="AT24" s="10"/>
      <c r="AU24" s="11">
        <f t="shared" si="2"/>
        <v>16</v>
      </c>
      <c r="AV24" s="12"/>
      <c r="AW24" s="12"/>
      <c r="AX24" s="12"/>
      <c r="AY24" s="12"/>
      <c r="AZ24" s="12"/>
      <c r="BA24" s="12">
        <v>2</v>
      </c>
      <c r="BB24" s="12"/>
      <c r="BC24" s="12"/>
      <c r="BD24" s="12"/>
      <c r="BE24" s="12"/>
      <c r="BF24" s="12"/>
      <c r="BG24" s="12"/>
      <c r="BH24" s="12"/>
      <c r="BI24" s="12"/>
      <c r="BJ24" s="13">
        <f t="shared" si="3"/>
        <v>2</v>
      </c>
      <c r="BK24" s="3"/>
      <c r="BL24" s="14">
        <f t="shared" si="4"/>
        <v>52</v>
      </c>
      <c r="BM24" s="3"/>
      <c r="BN24" s="15">
        <f t="shared" si="5"/>
        <v>13</v>
      </c>
      <c r="BO24" s="16"/>
      <c r="BP24" s="17">
        <f t="shared" si="6"/>
        <v>23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70"/>
      <c r="C25" s="10"/>
      <c r="D25" s="10"/>
      <c r="E25" s="10"/>
      <c r="F25" s="10"/>
      <c r="G25" s="10"/>
      <c r="H25" s="10">
        <v>15</v>
      </c>
      <c r="I25" s="10"/>
      <c r="J25" s="10"/>
      <c r="K25" s="10"/>
      <c r="L25" s="10"/>
      <c r="M25" s="10"/>
      <c r="N25" s="10"/>
      <c r="O25" s="10"/>
      <c r="P25" s="10"/>
      <c r="Q25" s="11">
        <f t="shared" si="0"/>
        <v>15</v>
      </c>
      <c r="R25" s="10"/>
      <c r="S25" s="10"/>
      <c r="T25" s="10"/>
      <c r="U25" s="10"/>
      <c r="V25" s="10">
        <v>12</v>
      </c>
      <c r="W25" s="10"/>
      <c r="X25" s="10"/>
      <c r="Y25" s="10"/>
      <c r="Z25" s="10"/>
      <c r="AA25" s="10"/>
      <c r="AB25" s="10"/>
      <c r="AC25" s="10"/>
      <c r="AD25" s="10"/>
      <c r="AE25" s="10"/>
      <c r="AF25" s="11">
        <f t="shared" si="1"/>
        <v>12</v>
      </c>
      <c r="AG25" s="10"/>
      <c r="AH25" s="10"/>
      <c r="AI25" s="10"/>
      <c r="AJ25" s="10"/>
      <c r="AK25" s="10"/>
      <c r="AL25" s="10"/>
      <c r="AM25" s="10">
        <v>12</v>
      </c>
      <c r="AN25" s="10"/>
      <c r="AO25" s="10"/>
      <c r="AP25" s="10"/>
      <c r="AQ25" s="10"/>
      <c r="AR25" s="10"/>
      <c r="AS25" s="10"/>
      <c r="AT25" s="10"/>
      <c r="AU25" s="11">
        <f t="shared" si="2"/>
        <v>12</v>
      </c>
      <c r="AV25" s="12"/>
      <c r="AW25" s="12"/>
      <c r="AX25" s="12"/>
      <c r="AY25" s="12"/>
      <c r="AZ25" s="12"/>
      <c r="BA25" s="12">
        <v>14</v>
      </c>
      <c r="BB25" s="12"/>
      <c r="BC25" s="12"/>
      <c r="BD25" s="12"/>
      <c r="BE25" s="12"/>
      <c r="BF25" s="12"/>
      <c r="BG25" s="12"/>
      <c r="BH25" s="12"/>
      <c r="BI25" s="12"/>
      <c r="BJ25" s="13">
        <f t="shared" si="3"/>
        <v>14</v>
      </c>
      <c r="BK25" s="3"/>
      <c r="BL25" s="14">
        <f t="shared" si="4"/>
        <v>53</v>
      </c>
      <c r="BM25" s="3"/>
      <c r="BN25" s="15">
        <f t="shared" si="5"/>
        <v>13.25</v>
      </c>
      <c r="BO25" s="16"/>
      <c r="BP25" s="17">
        <f t="shared" si="6"/>
        <v>22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70"/>
      <c r="C26" s="10"/>
      <c r="D26" s="10"/>
      <c r="E26" s="10"/>
      <c r="F26" s="10"/>
      <c r="G26" s="10"/>
      <c r="H26" s="10">
        <v>18</v>
      </c>
      <c r="I26" s="10"/>
      <c r="J26" s="10"/>
      <c r="K26" s="10"/>
      <c r="L26" s="10"/>
      <c r="M26" s="10"/>
      <c r="N26" s="10"/>
      <c r="O26" s="10"/>
      <c r="P26" s="10"/>
      <c r="Q26" s="11">
        <f t="shared" si="0"/>
        <v>18</v>
      </c>
      <c r="R26" s="10"/>
      <c r="S26" s="10"/>
      <c r="T26" s="10"/>
      <c r="U26" s="10"/>
      <c r="V26" s="10">
        <v>15</v>
      </c>
      <c r="W26" s="10"/>
      <c r="X26" s="10"/>
      <c r="Y26" s="10"/>
      <c r="Z26" s="10"/>
      <c r="AA26" s="10"/>
      <c r="AB26" s="10"/>
      <c r="AC26" s="10"/>
      <c r="AD26" s="10"/>
      <c r="AE26" s="10"/>
      <c r="AF26" s="11">
        <f t="shared" si="1"/>
        <v>15</v>
      </c>
      <c r="AG26" s="10"/>
      <c r="AH26" s="10"/>
      <c r="AI26" s="10"/>
      <c r="AJ26" s="10"/>
      <c r="AK26" s="10"/>
      <c r="AL26" s="10"/>
      <c r="AM26" s="10">
        <v>18</v>
      </c>
      <c r="AN26" s="10"/>
      <c r="AO26" s="10"/>
      <c r="AP26" s="10"/>
      <c r="AQ26" s="10"/>
      <c r="AR26" s="10"/>
      <c r="AS26" s="10"/>
      <c r="AT26" s="10"/>
      <c r="AU26" s="11">
        <f t="shared" si="2"/>
        <v>18</v>
      </c>
      <c r="AV26" s="12"/>
      <c r="AW26" s="12"/>
      <c r="AX26" s="12"/>
      <c r="AY26" s="12"/>
      <c r="AZ26" s="12"/>
      <c r="BA26" s="12">
        <v>3</v>
      </c>
      <c r="BB26" s="12"/>
      <c r="BC26" s="12"/>
      <c r="BD26" s="12"/>
      <c r="BE26" s="12"/>
      <c r="BF26" s="12"/>
      <c r="BG26" s="12"/>
      <c r="BH26" s="12"/>
      <c r="BI26" s="12"/>
      <c r="BJ26" s="13">
        <f t="shared" si="3"/>
        <v>3</v>
      </c>
      <c r="BK26" s="3"/>
      <c r="BL26" s="14">
        <f t="shared" si="4"/>
        <v>54</v>
      </c>
      <c r="BM26" s="3"/>
      <c r="BN26" s="15">
        <f t="shared" si="5"/>
        <v>13.5</v>
      </c>
      <c r="BO26" s="16"/>
      <c r="BP26" s="17">
        <f t="shared" si="6"/>
        <v>21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70"/>
      <c r="C27" s="10"/>
      <c r="D27" s="10"/>
      <c r="E27" s="10"/>
      <c r="F27" s="10"/>
      <c r="G27" s="10"/>
      <c r="H27" s="10">
        <v>15</v>
      </c>
      <c r="I27" s="10"/>
      <c r="J27" s="10"/>
      <c r="K27" s="10"/>
      <c r="L27" s="10"/>
      <c r="M27" s="10"/>
      <c r="N27" s="10"/>
      <c r="O27" s="10"/>
      <c r="P27" s="10"/>
      <c r="Q27" s="11">
        <f t="shared" si="0"/>
        <v>15</v>
      </c>
      <c r="R27" s="10"/>
      <c r="S27" s="10"/>
      <c r="T27" s="10"/>
      <c r="U27" s="10"/>
      <c r="V27" s="10">
        <v>18</v>
      </c>
      <c r="W27" s="10"/>
      <c r="X27" s="10"/>
      <c r="Y27" s="10"/>
      <c r="Z27" s="10"/>
      <c r="AA27" s="10"/>
      <c r="AB27" s="10"/>
      <c r="AC27" s="10"/>
      <c r="AD27" s="10"/>
      <c r="AE27" s="10"/>
      <c r="AF27" s="11">
        <f t="shared" si="1"/>
        <v>18</v>
      </c>
      <c r="AG27" s="10"/>
      <c r="AH27" s="10"/>
      <c r="AI27" s="10"/>
      <c r="AJ27" s="10"/>
      <c r="AK27" s="10"/>
      <c r="AL27" s="10"/>
      <c r="AM27" s="10">
        <v>15</v>
      </c>
      <c r="AN27" s="10"/>
      <c r="AO27" s="10"/>
      <c r="AP27" s="10"/>
      <c r="AQ27" s="10"/>
      <c r="AR27" s="10"/>
      <c r="AS27" s="10"/>
      <c r="AT27" s="10"/>
      <c r="AU27" s="11">
        <f t="shared" si="2"/>
        <v>15</v>
      </c>
      <c r="AV27" s="12"/>
      <c r="AW27" s="12"/>
      <c r="AX27" s="12"/>
      <c r="AY27" s="12"/>
      <c r="AZ27" s="12"/>
      <c r="BA27" s="12">
        <v>17</v>
      </c>
      <c r="BB27" s="12"/>
      <c r="BC27" s="12"/>
      <c r="BD27" s="12"/>
      <c r="BE27" s="12"/>
      <c r="BF27" s="12"/>
      <c r="BG27" s="12"/>
      <c r="BH27" s="12"/>
      <c r="BI27" s="12"/>
      <c r="BJ27" s="13">
        <f t="shared" si="3"/>
        <v>17</v>
      </c>
      <c r="BK27" s="3"/>
      <c r="BL27" s="14">
        <f t="shared" si="4"/>
        <v>65</v>
      </c>
      <c r="BM27" s="3"/>
      <c r="BN27" s="15">
        <f t="shared" si="5"/>
        <v>16.25</v>
      </c>
      <c r="BO27" s="16"/>
      <c r="BP27" s="17">
        <f t="shared" si="6"/>
        <v>2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70"/>
      <c r="C28" s="10"/>
      <c r="D28" s="10"/>
      <c r="E28" s="10"/>
      <c r="F28" s="10"/>
      <c r="G28" s="10"/>
      <c r="H28" s="10">
        <v>17</v>
      </c>
      <c r="I28" s="10"/>
      <c r="J28" s="10"/>
      <c r="K28" s="10"/>
      <c r="L28" s="10"/>
      <c r="M28" s="10"/>
      <c r="N28" s="10"/>
      <c r="O28" s="10"/>
      <c r="P28" s="10"/>
      <c r="Q28" s="11">
        <f t="shared" si="0"/>
        <v>17</v>
      </c>
      <c r="R28" s="10"/>
      <c r="S28" s="10"/>
      <c r="T28" s="10"/>
      <c r="U28" s="10"/>
      <c r="V28" s="10">
        <v>10</v>
      </c>
      <c r="W28" s="10"/>
      <c r="X28" s="10"/>
      <c r="Y28" s="10"/>
      <c r="Z28" s="10"/>
      <c r="AA28" s="10"/>
      <c r="AB28" s="10"/>
      <c r="AC28" s="10"/>
      <c r="AD28" s="10"/>
      <c r="AE28" s="10"/>
      <c r="AF28" s="11">
        <f t="shared" si="1"/>
        <v>10</v>
      </c>
      <c r="AG28" s="10"/>
      <c r="AH28" s="10"/>
      <c r="AI28" s="10"/>
      <c r="AJ28" s="10"/>
      <c r="AK28" s="10"/>
      <c r="AL28" s="10"/>
      <c r="AM28" s="10">
        <v>10</v>
      </c>
      <c r="AN28" s="10"/>
      <c r="AO28" s="10"/>
      <c r="AP28" s="10"/>
      <c r="AQ28" s="10"/>
      <c r="AR28" s="10"/>
      <c r="AS28" s="10"/>
      <c r="AT28" s="10"/>
      <c r="AU28" s="11">
        <f t="shared" si="2"/>
        <v>10</v>
      </c>
      <c r="AV28" s="12"/>
      <c r="AW28" s="12"/>
      <c r="AX28" s="12"/>
      <c r="AY28" s="12"/>
      <c r="AZ28" s="12"/>
      <c r="BA28" s="12">
        <v>15</v>
      </c>
      <c r="BB28" s="12"/>
      <c r="BC28" s="12"/>
      <c r="BD28" s="12"/>
      <c r="BE28" s="12"/>
      <c r="BF28" s="12"/>
      <c r="BG28" s="12"/>
      <c r="BH28" s="12"/>
      <c r="BI28" s="12"/>
      <c r="BJ28" s="13">
        <f t="shared" si="3"/>
        <v>15</v>
      </c>
      <c r="BK28" s="3"/>
      <c r="BL28" s="14">
        <f t="shared" si="4"/>
        <v>52</v>
      </c>
      <c r="BM28" s="3"/>
      <c r="BN28" s="15">
        <f t="shared" si="5"/>
        <v>13</v>
      </c>
      <c r="BO28" s="16"/>
      <c r="BP28" s="17">
        <f t="shared" si="6"/>
        <v>23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70"/>
      <c r="C29" s="10"/>
      <c r="D29" s="10"/>
      <c r="E29" s="10"/>
      <c r="F29" s="10"/>
      <c r="G29" s="10"/>
      <c r="H29" s="10">
        <v>19</v>
      </c>
      <c r="I29" s="10"/>
      <c r="J29" s="10"/>
      <c r="K29" s="10"/>
      <c r="L29" s="10"/>
      <c r="M29" s="10"/>
      <c r="N29" s="10"/>
      <c r="O29" s="10"/>
      <c r="P29" s="10"/>
      <c r="Q29" s="11">
        <f t="shared" si="0"/>
        <v>19</v>
      </c>
      <c r="R29" s="10"/>
      <c r="S29" s="10"/>
      <c r="T29" s="10"/>
      <c r="U29" s="10"/>
      <c r="V29" s="10">
        <v>13</v>
      </c>
      <c r="W29" s="10"/>
      <c r="X29" s="10"/>
      <c r="Y29" s="10"/>
      <c r="Z29" s="10"/>
      <c r="AA29" s="10"/>
      <c r="AB29" s="10"/>
      <c r="AC29" s="10"/>
      <c r="AD29" s="10"/>
      <c r="AE29" s="10"/>
      <c r="AF29" s="11">
        <f t="shared" si="1"/>
        <v>13</v>
      </c>
      <c r="AG29" s="10"/>
      <c r="AH29" s="10"/>
      <c r="AI29" s="10"/>
      <c r="AJ29" s="10"/>
      <c r="AK29" s="10"/>
      <c r="AL29" s="10"/>
      <c r="AM29" s="10">
        <v>14</v>
      </c>
      <c r="AN29" s="10"/>
      <c r="AO29" s="10"/>
      <c r="AP29" s="10"/>
      <c r="AQ29" s="10"/>
      <c r="AR29" s="10"/>
      <c r="AS29" s="10"/>
      <c r="AT29" s="10"/>
      <c r="AU29" s="11">
        <f t="shared" si="2"/>
        <v>14</v>
      </c>
      <c r="AV29" s="12"/>
      <c r="AW29" s="12"/>
      <c r="AX29" s="12"/>
      <c r="AY29" s="12"/>
      <c r="AZ29" s="12"/>
      <c r="BA29" s="12">
        <v>16</v>
      </c>
      <c r="BB29" s="12"/>
      <c r="BC29" s="12"/>
      <c r="BD29" s="12"/>
      <c r="BE29" s="12"/>
      <c r="BF29" s="12"/>
      <c r="BG29" s="12"/>
      <c r="BH29" s="12"/>
      <c r="BI29" s="12"/>
      <c r="BJ29" s="13">
        <f t="shared" si="3"/>
        <v>16</v>
      </c>
      <c r="BK29" s="3"/>
      <c r="BL29" s="14">
        <f t="shared" si="4"/>
        <v>62</v>
      </c>
      <c r="BM29" s="3"/>
      <c r="BN29" s="15">
        <f t="shared" si="5"/>
        <v>15.5</v>
      </c>
      <c r="BO29" s="16"/>
      <c r="BP29" s="17">
        <f t="shared" si="6"/>
        <v>8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70"/>
      <c r="C30" s="10"/>
      <c r="D30" s="10"/>
      <c r="E30" s="10"/>
      <c r="F30" s="10"/>
      <c r="G30" s="10"/>
      <c r="H30" s="10">
        <v>14</v>
      </c>
      <c r="I30" s="10"/>
      <c r="J30" s="10"/>
      <c r="K30" s="10"/>
      <c r="L30" s="10"/>
      <c r="M30" s="10"/>
      <c r="N30" s="10"/>
      <c r="O30" s="10"/>
      <c r="P30" s="10"/>
      <c r="Q30" s="11">
        <f t="shared" si="0"/>
        <v>14</v>
      </c>
      <c r="R30" s="10"/>
      <c r="S30" s="10"/>
      <c r="T30" s="10"/>
      <c r="U30" s="10"/>
      <c r="V30" s="10">
        <v>10</v>
      </c>
      <c r="W30" s="10"/>
      <c r="X30" s="10"/>
      <c r="Y30" s="10"/>
      <c r="Z30" s="10"/>
      <c r="AA30" s="10"/>
      <c r="AB30" s="10"/>
      <c r="AC30" s="10"/>
      <c r="AD30" s="10"/>
      <c r="AE30" s="10"/>
      <c r="AF30" s="11">
        <f t="shared" si="1"/>
        <v>10</v>
      </c>
      <c r="AG30" s="10"/>
      <c r="AH30" s="10"/>
      <c r="AI30" s="10"/>
      <c r="AJ30" s="10"/>
      <c r="AK30" s="10"/>
      <c r="AL30" s="10"/>
      <c r="AM30" s="10">
        <v>14</v>
      </c>
      <c r="AN30" s="10"/>
      <c r="AO30" s="10"/>
      <c r="AP30" s="10"/>
      <c r="AQ30" s="10"/>
      <c r="AR30" s="10"/>
      <c r="AS30" s="10"/>
      <c r="AT30" s="10"/>
      <c r="AU30" s="11">
        <f t="shared" si="2"/>
        <v>14</v>
      </c>
      <c r="AV30" s="12"/>
      <c r="AW30" s="12"/>
      <c r="AX30" s="12"/>
      <c r="AY30" s="12"/>
      <c r="AZ30" s="12"/>
      <c r="BA30" s="12">
        <v>12</v>
      </c>
      <c r="BB30" s="12"/>
      <c r="BC30" s="12"/>
      <c r="BD30" s="12"/>
      <c r="BE30" s="12"/>
      <c r="BF30" s="12"/>
      <c r="BG30" s="12"/>
      <c r="BH30" s="12"/>
      <c r="BI30" s="12"/>
      <c r="BJ30" s="13">
        <f t="shared" si="3"/>
        <v>12</v>
      </c>
      <c r="BK30" s="3"/>
      <c r="BL30" s="14">
        <f t="shared" si="4"/>
        <v>50</v>
      </c>
      <c r="BM30" s="3"/>
      <c r="BN30" s="15">
        <f t="shared" si="5"/>
        <v>12.5</v>
      </c>
      <c r="BO30" s="16"/>
      <c r="BP30" s="17">
        <f t="shared" si="6"/>
        <v>26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70"/>
      <c r="C31" s="10"/>
      <c r="D31" s="10"/>
      <c r="E31" s="10"/>
      <c r="F31" s="10"/>
      <c r="G31" s="10"/>
      <c r="H31" s="10">
        <v>18</v>
      </c>
      <c r="I31" s="10"/>
      <c r="J31" s="10"/>
      <c r="K31" s="10"/>
      <c r="L31" s="10"/>
      <c r="M31" s="10"/>
      <c r="N31" s="10"/>
      <c r="O31" s="10"/>
      <c r="P31" s="10"/>
      <c r="Q31" s="11">
        <f t="shared" si="0"/>
        <v>18</v>
      </c>
      <c r="R31" s="10"/>
      <c r="S31" s="10"/>
      <c r="T31" s="10"/>
      <c r="U31" s="10"/>
      <c r="V31" s="10">
        <v>13</v>
      </c>
      <c r="W31" s="10"/>
      <c r="X31" s="10"/>
      <c r="Y31" s="10"/>
      <c r="Z31" s="10"/>
      <c r="AA31" s="10"/>
      <c r="AB31" s="10"/>
      <c r="AC31" s="10"/>
      <c r="AD31" s="10"/>
      <c r="AE31" s="10"/>
      <c r="AF31" s="11">
        <f t="shared" si="1"/>
        <v>13</v>
      </c>
      <c r="AG31" s="10"/>
      <c r="AH31" s="10"/>
      <c r="AI31" s="10"/>
      <c r="AJ31" s="10"/>
      <c r="AK31" s="10"/>
      <c r="AL31" s="10"/>
      <c r="AM31" s="10">
        <v>16</v>
      </c>
      <c r="AN31" s="10"/>
      <c r="AO31" s="10"/>
      <c r="AP31" s="10"/>
      <c r="AQ31" s="10"/>
      <c r="AR31" s="10"/>
      <c r="AS31" s="10"/>
      <c r="AT31" s="10"/>
      <c r="AU31" s="11">
        <f t="shared" si="2"/>
        <v>16</v>
      </c>
      <c r="AV31" s="12"/>
      <c r="AW31" s="12"/>
      <c r="AX31" s="12"/>
      <c r="AY31" s="12"/>
      <c r="AZ31" s="12"/>
      <c r="BA31" s="12">
        <v>15</v>
      </c>
      <c r="BB31" s="12"/>
      <c r="BC31" s="12"/>
      <c r="BD31" s="12"/>
      <c r="BE31" s="12"/>
      <c r="BF31" s="12"/>
      <c r="BG31" s="12"/>
      <c r="BH31" s="12"/>
      <c r="BI31" s="12"/>
      <c r="BJ31" s="13">
        <f t="shared" si="3"/>
        <v>15</v>
      </c>
      <c r="BK31" s="3"/>
      <c r="BL31" s="14">
        <f t="shared" si="4"/>
        <v>62</v>
      </c>
      <c r="BM31" s="3"/>
      <c r="BN31" s="15">
        <f t="shared" si="5"/>
        <v>15.5</v>
      </c>
      <c r="BO31" s="16"/>
      <c r="BP31" s="17">
        <f t="shared" si="6"/>
        <v>8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70"/>
      <c r="C32" s="10"/>
      <c r="D32" s="10"/>
      <c r="E32" s="10"/>
      <c r="F32" s="10"/>
      <c r="G32" s="10"/>
      <c r="H32" s="10">
        <v>18</v>
      </c>
      <c r="I32" s="10"/>
      <c r="J32" s="10"/>
      <c r="K32" s="10"/>
      <c r="L32" s="10"/>
      <c r="M32" s="10"/>
      <c r="N32" s="10"/>
      <c r="O32" s="10"/>
      <c r="P32" s="10"/>
      <c r="Q32" s="11">
        <f t="shared" si="0"/>
        <v>18</v>
      </c>
      <c r="R32" s="10"/>
      <c r="S32" s="10"/>
      <c r="T32" s="10"/>
      <c r="U32" s="10"/>
      <c r="V32" s="10">
        <v>16</v>
      </c>
      <c r="W32" s="10"/>
      <c r="X32" s="10"/>
      <c r="Y32" s="10"/>
      <c r="Z32" s="10"/>
      <c r="AA32" s="10"/>
      <c r="AB32" s="10"/>
      <c r="AC32" s="10"/>
      <c r="AD32" s="10"/>
      <c r="AE32" s="10"/>
      <c r="AF32" s="11">
        <f t="shared" si="1"/>
        <v>16</v>
      </c>
      <c r="AG32" s="10"/>
      <c r="AH32" s="10"/>
      <c r="AI32" s="10"/>
      <c r="AJ32" s="10"/>
      <c r="AK32" s="10"/>
      <c r="AL32" s="10"/>
      <c r="AM32" s="10">
        <v>17</v>
      </c>
      <c r="AN32" s="10"/>
      <c r="AO32" s="10"/>
      <c r="AP32" s="10"/>
      <c r="AQ32" s="10"/>
      <c r="AR32" s="10"/>
      <c r="AS32" s="10"/>
      <c r="AT32" s="10"/>
      <c r="AU32" s="11">
        <f t="shared" si="2"/>
        <v>17</v>
      </c>
      <c r="AV32" s="12"/>
      <c r="AW32" s="12"/>
      <c r="AX32" s="12"/>
      <c r="AY32" s="12"/>
      <c r="AZ32" s="12"/>
      <c r="BA32" s="12">
        <v>11</v>
      </c>
      <c r="BB32" s="12"/>
      <c r="BC32" s="12"/>
      <c r="BD32" s="12"/>
      <c r="BE32" s="12"/>
      <c r="BF32" s="12"/>
      <c r="BG32" s="12"/>
      <c r="BH32" s="12"/>
      <c r="BI32" s="12"/>
      <c r="BJ32" s="13">
        <f t="shared" si="3"/>
        <v>11</v>
      </c>
      <c r="BK32" s="3"/>
      <c r="BL32" s="14">
        <f t="shared" si="4"/>
        <v>62</v>
      </c>
      <c r="BM32" s="3"/>
      <c r="BN32" s="15">
        <f t="shared" si="5"/>
        <v>15.5</v>
      </c>
      <c r="BO32" s="16"/>
      <c r="BP32" s="17">
        <f t="shared" si="6"/>
        <v>8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70"/>
      <c r="C33" s="10"/>
      <c r="D33" s="10"/>
      <c r="E33" s="10"/>
      <c r="F33" s="10"/>
      <c r="G33" s="10"/>
      <c r="H33" s="10">
        <v>13</v>
      </c>
      <c r="I33" s="10"/>
      <c r="J33" s="10"/>
      <c r="K33" s="10"/>
      <c r="L33" s="10"/>
      <c r="M33" s="10"/>
      <c r="N33" s="10"/>
      <c r="O33" s="10"/>
      <c r="P33" s="10"/>
      <c r="Q33" s="11">
        <f t="shared" si="0"/>
        <v>13</v>
      </c>
      <c r="R33" s="10"/>
      <c r="S33" s="10"/>
      <c r="T33" s="10"/>
      <c r="U33" s="10"/>
      <c r="V33" s="10">
        <v>16</v>
      </c>
      <c r="W33" s="10"/>
      <c r="X33" s="10"/>
      <c r="Y33" s="10"/>
      <c r="Z33" s="10"/>
      <c r="AA33" s="10"/>
      <c r="AB33" s="10"/>
      <c r="AC33" s="10"/>
      <c r="AD33" s="10"/>
      <c r="AE33" s="10"/>
      <c r="AF33" s="11">
        <f t="shared" si="1"/>
        <v>16</v>
      </c>
      <c r="AG33" s="10"/>
      <c r="AH33" s="10"/>
      <c r="AI33" s="10"/>
      <c r="AJ33" s="10"/>
      <c r="AK33" s="10"/>
      <c r="AL33" s="10"/>
      <c r="AM33" s="10">
        <v>17</v>
      </c>
      <c r="AN33" s="10"/>
      <c r="AO33" s="10"/>
      <c r="AP33" s="10"/>
      <c r="AQ33" s="10"/>
      <c r="AR33" s="10"/>
      <c r="AS33" s="10"/>
      <c r="AT33" s="10"/>
      <c r="AU33" s="11">
        <f t="shared" si="2"/>
        <v>17</v>
      </c>
      <c r="AV33" s="12"/>
      <c r="AW33" s="12"/>
      <c r="AX33" s="12"/>
      <c r="AY33" s="12"/>
      <c r="AZ33" s="12"/>
      <c r="BA33" s="12">
        <v>19</v>
      </c>
      <c r="BB33" s="12"/>
      <c r="BC33" s="12"/>
      <c r="BD33" s="12"/>
      <c r="BE33" s="12"/>
      <c r="BF33" s="12"/>
      <c r="BG33" s="12"/>
      <c r="BH33" s="12"/>
      <c r="BI33" s="12"/>
      <c r="BJ33" s="13">
        <f t="shared" si="3"/>
        <v>19</v>
      </c>
      <c r="BK33" s="3"/>
      <c r="BL33" s="14">
        <f t="shared" si="4"/>
        <v>65</v>
      </c>
      <c r="BM33" s="3"/>
      <c r="BN33" s="15">
        <f t="shared" si="5"/>
        <v>16.25</v>
      </c>
      <c r="BO33" s="16"/>
      <c r="BP33" s="17">
        <f t="shared" si="6"/>
        <v>2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B4:P33 R4:AE33 AG4:AT33 AV4:BI33" name="DATOS"/>
    <protectedRange sqref="BR4:BU33" name="CONDUCTA"/>
  </protectedRanges>
  <mergeCells count="15">
    <mergeCell ref="BR2:BU2"/>
    <mergeCell ref="BV2:BV3"/>
    <mergeCell ref="AU2:AU3"/>
    <mergeCell ref="AV2:BI2"/>
    <mergeCell ref="BJ2:BJ3"/>
    <mergeCell ref="BL2:BL3"/>
    <mergeCell ref="BN2:BN3"/>
    <mergeCell ref="BP2:BP3"/>
    <mergeCell ref="A2:A3"/>
    <mergeCell ref="B2:B3"/>
    <mergeCell ref="C2:P2"/>
    <mergeCell ref="Q2:Q3"/>
    <mergeCell ref="R2:AE2"/>
    <mergeCell ref="AF2:AF3"/>
    <mergeCell ref="AG2:AT2"/>
  </mergeCells>
  <conditionalFormatting sqref="C2 Q2 BK2:BP2 BK3:BO3 C3:Q33 BK4:BP33">
    <cfRule type="cellIs" dxfId="79" priority="7" operator="lessThan">
      <formula>10.5</formula>
    </cfRule>
    <cfRule type="cellIs" dxfId="78" priority="8" operator="greaterThan">
      <formula>10.4</formula>
    </cfRule>
  </conditionalFormatting>
  <conditionalFormatting sqref="R2 AF2 R3:AF33">
    <cfRule type="cellIs" dxfId="77" priority="5" operator="lessThan">
      <formula>10.5</formula>
    </cfRule>
    <cfRule type="cellIs" dxfId="76" priority="6" operator="greaterThan">
      <formula>10.4</formula>
    </cfRule>
  </conditionalFormatting>
  <conditionalFormatting sqref="AG2 AU2 AG3:AU33">
    <cfRule type="cellIs" dxfId="75" priority="3" operator="lessThan">
      <formula>10.5</formula>
    </cfRule>
    <cfRule type="cellIs" dxfId="74" priority="4" operator="greaterThan">
      <formula>10.4</formula>
    </cfRule>
  </conditionalFormatting>
  <conditionalFormatting sqref="AV2 BJ2 AV3:BJ33">
    <cfRule type="cellIs" dxfId="73" priority="1" operator="lessThan">
      <formula>10.5</formula>
    </cfRule>
    <cfRule type="cellIs" dxfId="72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workbookViewId="0">
      <selection activeCell="K44" sqref="K44"/>
    </sheetView>
  </sheetViews>
  <sheetFormatPr baseColWidth="10" defaultRowHeight="15" x14ac:dyDescent="0.25"/>
  <cols>
    <col min="1" max="2" width="11.42578125" style="52"/>
    <col min="3" max="3" width="45.28515625" style="51" customWidth="1"/>
    <col min="4" max="7" width="15.7109375" customWidth="1"/>
  </cols>
  <sheetData>
    <row r="1" spans="1:7" ht="45.75" customHeight="1" x14ac:dyDescent="0.25">
      <c r="A1" s="64" t="s">
        <v>179</v>
      </c>
      <c r="B1" s="61" t="s">
        <v>0</v>
      </c>
      <c r="C1" s="65" t="s">
        <v>1</v>
      </c>
      <c r="D1" s="60" t="s">
        <v>3</v>
      </c>
      <c r="E1" s="61" t="s">
        <v>7</v>
      </c>
      <c r="F1" s="62" t="s">
        <v>182</v>
      </c>
      <c r="G1" s="63" t="s">
        <v>183</v>
      </c>
    </row>
    <row r="2" spans="1:7" ht="15" customHeight="1" x14ac:dyDescent="0.25">
      <c r="A2" s="53" t="s">
        <v>180</v>
      </c>
      <c r="B2" s="56">
        <v>14</v>
      </c>
      <c r="C2" s="71" t="str">
        <f>IF(ISTEXT(VLOOKUP($B2,'1º A'!$A$4:$BP$33,2,FALSE)),VLOOKUP($B2,'1º A'!$A$4:$BP$33,2,FALSE),"")</f>
        <v>TOLENTINO FERNANDEZ, Alexsandro Noe</v>
      </c>
      <c r="D2" s="66">
        <f>VLOOKUP($B2,'1º A'!$A$4:$BP$33,62,FALSE)</f>
        <v>19</v>
      </c>
      <c r="E2" s="66">
        <f>VLOOKUP($B2,'1º A'!$A$4:$BP$33,64,FALSE)</f>
        <v>70</v>
      </c>
      <c r="F2" s="66">
        <f>VLOOKUP($B2,'1º A'!$A$4:$BP$33,66,FALSE)</f>
        <v>17.5</v>
      </c>
      <c r="G2" s="55">
        <f>VLOOKUP($B2,'1º A'!$A$4:$BP$33,68,FALSE)</f>
        <v>1</v>
      </c>
    </row>
    <row r="3" spans="1:7" ht="15" customHeight="1" x14ac:dyDescent="0.25">
      <c r="A3" s="53" t="s">
        <v>181</v>
      </c>
      <c r="B3" s="56">
        <v>9</v>
      </c>
      <c r="C3" s="71" t="str">
        <f>IF(ISTEXT(VLOOKUP($B3,'1º A'!$A$4:$BP$33,2,FALSE)),VLOOKUP($B3,'1º A'!$A$4:$BP$33,2,FALSE),"")</f>
        <v>PINEDA ARIZA, Greishy Herdley</v>
      </c>
      <c r="D3" s="66">
        <f>VLOOKUP($B3,'1º B'!$A$4:$BP$33,62,FALSE)</f>
        <v>19</v>
      </c>
      <c r="E3" s="66">
        <f>VLOOKUP($B3,'1º B'!$A$4:$BP$33,64,FALSE)</f>
        <v>70</v>
      </c>
      <c r="F3" s="66">
        <f>VLOOKUP($B3,'1º B'!$A$4:$BP$33,66,FALSE)</f>
        <v>17.5</v>
      </c>
      <c r="G3" s="55">
        <f>VLOOKUP($B3,'1º B'!$A$4:$BP$33,68,FALSE)</f>
        <v>1</v>
      </c>
    </row>
    <row r="4" spans="1:7" ht="15" customHeight="1" x14ac:dyDescent="0.25">
      <c r="A4" s="53" t="s">
        <v>180</v>
      </c>
      <c r="B4" s="56">
        <v>24</v>
      </c>
      <c r="C4" s="71" t="str">
        <f>IF(ISTEXT(VLOOKUP($B4,'1º A'!$A$4:$BP$33,2,FALSE)),VLOOKUP($B4,'1º A'!$A$4:$BP$33,2,FALSE),"")</f>
        <v/>
      </c>
      <c r="D4" s="66">
        <f>VLOOKUP($B4,'1º A'!$A$4:$BP$33,62,FALSE)</f>
        <v>17</v>
      </c>
      <c r="E4" s="66">
        <f>VLOOKUP($B4,'1º A'!$A$4:$BP$33,64,FALSE)</f>
        <v>65</v>
      </c>
      <c r="F4" s="66">
        <f>VLOOKUP($B4,'1º A'!$A$4:$BP$33,66,FALSE)</f>
        <v>16.25</v>
      </c>
      <c r="G4" s="55">
        <f>VLOOKUP($B4,'1º A'!$A$4:$BP$33,68,FALSE)</f>
        <v>2</v>
      </c>
    </row>
    <row r="5" spans="1:7" ht="15.75" x14ac:dyDescent="0.25">
      <c r="A5" s="53" t="s">
        <v>180</v>
      </c>
      <c r="B5" s="56">
        <v>30</v>
      </c>
      <c r="C5" s="71" t="str">
        <f>IF(ISTEXT(VLOOKUP($B5,'1º A'!$A$4:$BP$33,2,FALSE)),VLOOKUP($B5,'1º A'!$A$4:$BP$33,2,FALSE),"")</f>
        <v/>
      </c>
      <c r="D5" s="66">
        <f>VLOOKUP($B5,'1º A'!$A$4:$BP$33,62,FALSE)</f>
        <v>19</v>
      </c>
      <c r="E5" s="66">
        <f>VLOOKUP($B5,'1º A'!$A$4:$BP$33,64,FALSE)</f>
        <v>65</v>
      </c>
      <c r="F5" s="66">
        <f>VLOOKUP($B5,'1º A'!$A$4:$BP$33,66,FALSE)</f>
        <v>16.25</v>
      </c>
      <c r="G5" s="55">
        <f>VLOOKUP($B5,'1º A'!$A$4:$BP$33,68,FALSE)</f>
        <v>2</v>
      </c>
    </row>
    <row r="6" spans="1:7" ht="15" customHeight="1" x14ac:dyDescent="0.25">
      <c r="A6" s="53" t="s">
        <v>180</v>
      </c>
      <c r="B6" s="54">
        <v>4</v>
      </c>
      <c r="C6" s="71" t="str">
        <f>IF(ISTEXT(VLOOKUP($B6,'1º A'!$A$4:$BP$33,2,FALSE)),VLOOKUP($B6,'1º A'!$A$4:$BP$33,2,FALSE),"")</f>
        <v>GREGORIO GARCIA, Jesus</v>
      </c>
      <c r="D6" s="66">
        <f>VLOOKUP($B6,'1º A'!$A$4:$BP$33,62,FALSE)</f>
        <v>15</v>
      </c>
      <c r="E6" s="66">
        <f>VLOOKUP($B6,'1º A'!$A$4:$BP$33,64,FALSE)</f>
        <v>65</v>
      </c>
      <c r="F6" s="66">
        <f>VLOOKUP($B6,'1º A'!$A$4:$BP$33,66,FALSE)</f>
        <v>16.25</v>
      </c>
      <c r="G6" s="55">
        <f>VLOOKUP($B6,'1º A'!$A$4:$BP$33,68,FALSE)</f>
        <v>2</v>
      </c>
    </row>
    <row r="7" spans="1:7" ht="15" customHeight="1" x14ac:dyDescent="0.25">
      <c r="A7" s="53" t="s">
        <v>181</v>
      </c>
      <c r="B7" s="56">
        <v>3</v>
      </c>
      <c r="C7" s="71" t="str">
        <f>IF(ISTEXT(VLOOKUP($B7,'1º A'!$A$4:$BP$33,2,FALSE)),VLOOKUP($B7,'1º A'!$A$4:$BP$33,2,FALSE),"")</f>
        <v>GREGORIO CHAVEZ, Luis Fernando</v>
      </c>
      <c r="D7" s="66">
        <f>VLOOKUP($B7,'1º B'!$A$4:$BP$33,62,FALSE)</f>
        <v>19</v>
      </c>
      <c r="E7" s="66">
        <f>VLOOKUP($B7,'1º B'!$A$4:$BP$33,64,FALSE)</f>
        <v>68</v>
      </c>
      <c r="F7" s="66">
        <f>VLOOKUP($B7,'1º B'!$A$4:$BP$33,66,FALSE)</f>
        <v>17</v>
      </c>
      <c r="G7" s="55">
        <f>VLOOKUP($B7,'1º B'!$A$4:$BP$33,68,FALSE)</f>
        <v>2</v>
      </c>
    </row>
    <row r="8" spans="1:7" ht="15.75" x14ac:dyDescent="0.25">
      <c r="A8" s="53" t="s">
        <v>181</v>
      </c>
      <c r="B8" s="56">
        <v>6</v>
      </c>
      <c r="C8" s="71" t="str">
        <f>IF(ISTEXT(VLOOKUP($B8,'1º A'!$A$4:$BP$33,2,FALSE)),VLOOKUP($B8,'1º A'!$A$4:$BP$33,2,FALSE),"")</f>
        <v>MORALES SAAVEDRA, Hitalo Alvaro</v>
      </c>
      <c r="D8" s="66">
        <f>VLOOKUP($B8,'1º B'!$A$4:$BP$33,62,FALSE)</f>
        <v>18</v>
      </c>
      <c r="E8" s="66">
        <f>VLOOKUP($B8,'1º B'!$A$4:$BP$33,64,FALSE)</f>
        <v>66</v>
      </c>
      <c r="F8" s="66">
        <f>VLOOKUP($B8,'1º B'!$A$4:$BP$33,66,FALSE)</f>
        <v>16.5</v>
      </c>
      <c r="G8" s="55">
        <f>VLOOKUP($B8,'1º B'!$A$4:$BP$33,68,FALSE)</f>
        <v>3</v>
      </c>
    </row>
    <row r="9" spans="1:7" ht="15" customHeight="1" x14ac:dyDescent="0.25">
      <c r="A9" s="53" t="s">
        <v>181</v>
      </c>
      <c r="B9" s="56">
        <v>5</v>
      </c>
      <c r="C9" s="71" t="str">
        <f>IF(ISTEXT(VLOOKUP($B9,'1º A'!$A$4:$BP$33,2,FALSE)),VLOOKUP($B9,'1º A'!$A$4:$BP$33,2,FALSE),"")</f>
        <v>GREGORIO JARA, Caleb Josias</v>
      </c>
      <c r="D9" s="66">
        <f>VLOOKUP($B9,'1º B'!$A$4:$BP$33,62,FALSE)</f>
        <v>17</v>
      </c>
      <c r="E9" s="66">
        <f>VLOOKUP($B9,'1º B'!$A$4:$BP$33,64,FALSE)</f>
        <v>65.5</v>
      </c>
      <c r="F9" s="66">
        <f>VLOOKUP($B9,'1º B'!$A$4:$BP$33,66,FALSE)</f>
        <v>16.375</v>
      </c>
      <c r="G9" s="55">
        <f>VLOOKUP($B9,'1º B'!$A$4:$BP$33,68,FALSE)</f>
        <v>4</v>
      </c>
    </row>
    <row r="10" spans="1:7" ht="15" customHeight="1" x14ac:dyDescent="0.25">
      <c r="A10" s="53" t="s">
        <v>180</v>
      </c>
      <c r="B10" s="56">
        <v>17</v>
      </c>
      <c r="C10" s="71" t="str">
        <f>IF(ISTEXT(VLOOKUP($B10,'1º A'!$A$4:$BP$33,2,FALSE)),VLOOKUP($B10,'1º A'!$A$4:$BP$33,2,FALSE),"")</f>
        <v/>
      </c>
      <c r="D10" s="66">
        <f>VLOOKUP($B10,'1º A'!$A$4:$BP$33,62,FALSE)</f>
        <v>18</v>
      </c>
      <c r="E10" s="66">
        <f>VLOOKUP($B10,'1º A'!$A$4:$BP$33,64,FALSE)</f>
        <v>64</v>
      </c>
      <c r="F10" s="66">
        <f>VLOOKUP($B10,'1º A'!$A$4:$BP$33,66,FALSE)</f>
        <v>16</v>
      </c>
      <c r="G10" s="55">
        <f>VLOOKUP($B10,'1º A'!$A$4:$BP$33,68,FALSE)</f>
        <v>5</v>
      </c>
    </row>
    <row r="11" spans="1:7" ht="15.75" x14ac:dyDescent="0.25">
      <c r="A11" s="53" t="s">
        <v>181</v>
      </c>
      <c r="B11" s="56">
        <v>18</v>
      </c>
      <c r="C11" s="71" t="str">
        <f>IF(ISTEXT(VLOOKUP($B11,'1º A'!$A$4:$BP$33,2,FALSE)),VLOOKUP($B11,'1º A'!$A$4:$BP$33,2,FALSE),"")</f>
        <v/>
      </c>
      <c r="D11" s="66">
        <f>VLOOKUP($B11,'1º B'!$A$4:$BP$33,62,FALSE)</f>
        <v>18</v>
      </c>
      <c r="E11" s="66">
        <f>VLOOKUP($B11,'1º B'!$A$4:$BP$33,64,FALSE)</f>
        <v>65</v>
      </c>
      <c r="F11" s="66">
        <f>VLOOKUP($B11,'1º B'!$A$4:$BP$33,66,FALSE)</f>
        <v>16.25</v>
      </c>
      <c r="G11" s="55">
        <f>VLOOKUP($B11,'1º B'!$A$4:$BP$33,68,FALSE)</f>
        <v>5</v>
      </c>
    </row>
    <row r="12" spans="1:7" ht="15" customHeight="1" x14ac:dyDescent="0.25">
      <c r="A12" s="53" t="s">
        <v>180</v>
      </c>
      <c r="B12" s="54">
        <v>1</v>
      </c>
      <c r="C12" s="71" t="str">
        <f>IF(ISTEXT(VLOOKUP($B12,'1º A'!$A$4:$BP$33,2,FALSE)),VLOOKUP($B12,'1º A'!$A$4:$BP$33,2,FALSE),"")</f>
        <v>ADAUTO LUIS, Miguel Angel</v>
      </c>
      <c r="D12" s="66">
        <f>VLOOKUP($B12,'1º A'!$A$4:$BP$33,62,FALSE)</f>
        <v>17</v>
      </c>
      <c r="E12" s="66">
        <f>VLOOKUP($B12,'1º A'!$A$4:$BP$33,64,FALSE)</f>
        <v>63</v>
      </c>
      <c r="F12" s="66">
        <f>VLOOKUP($B12,'1º A'!$A$4:$BP$33,66,FALSE)</f>
        <v>15.75</v>
      </c>
      <c r="G12" s="55">
        <f>VLOOKUP($B12,'1º A'!$A$4:$BP$33,68,FALSE)</f>
        <v>6</v>
      </c>
    </row>
    <row r="13" spans="1:7" ht="15" customHeight="1" x14ac:dyDescent="0.25">
      <c r="A13" s="53" t="s">
        <v>180</v>
      </c>
      <c r="B13" s="56">
        <v>6</v>
      </c>
      <c r="C13" s="71" t="str">
        <f>IF(ISTEXT(VLOOKUP($B13,'1º A'!$A$4:$BP$33,2,FALSE)),VLOOKUP($B13,'1º A'!$A$4:$BP$33,2,FALSE),"")</f>
        <v>MORALES SAAVEDRA, Hitalo Alvaro</v>
      </c>
      <c r="D13" s="66">
        <f>VLOOKUP($B13,'1º A'!$A$4:$BP$33,62,FALSE)</f>
        <v>18</v>
      </c>
      <c r="E13" s="66">
        <f>VLOOKUP($B13,'1º A'!$A$4:$BP$33,64,FALSE)</f>
        <v>63</v>
      </c>
      <c r="F13" s="66">
        <f>VLOOKUP($B13,'1º A'!$A$4:$BP$33,66,FALSE)</f>
        <v>15.75</v>
      </c>
      <c r="G13" s="55">
        <f>VLOOKUP($B13,'1º A'!$A$4:$BP$33,68,FALSE)</f>
        <v>6</v>
      </c>
    </row>
    <row r="14" spans="1:7" ht="15.75" x14ac:dyDescent="0.25">
      <c r="A14" s="53" t="s">
        <v>181</v>
      </c>
      <c r="B14" s="56">
        <v>8</v>
      </c>
      <c r="C14" s="71" t="str">
        <f>IF(ISTEXT(VLOOKUP($B14,'1º A'!$A$4:$BP$33,2,FALSE)),VLOOKUP($B14,'1º A'!$A$4:$BP$33,2,FALSE),"")</f>
        <v>PEÑA SIFUENTES, William Wilmer</v>
      </c>
      <c r="D14" s="66">
        <f>VLOOKUP($B14,'1º B'!$A$4:$BP$33,62,FALSE)</f>
        <v>17</v>
      </c>
      <c r="E14" s="66">
        <f>VLOOKUP($B14,'1º B'!$A$4:$BP$33,64,FALSE)</f>
        <v>64.5</v>
      </c>
      <c r="F14" s="66">
        <f>VLOOKUP($B14,'1º B'!$A$4:$BP$33,66,FALSE)</f>
        <v>16.125</v>
      </c>
      <c r="G14" s="55">
        <f>VLOOKUP($B14,'1º B'!$A$4:$BP$33,68,FALSE)</f>
        <v>6</v>
      </c>
    </row>
    <row r="15" spans="1:7" ht="15" customHeight="1" x14ac:dyDescent="0.25">
      <c r="A15" s="53" t="s">
        <v>181</v>
      </c>
      <c r="B15" s="56">
        <v>17</v>
      </c>
      <c r="C15" s="71" t="str">
        <f>IF(ISTEXT(VLOOKUP($B15,'1º A'!$A$4:$BP$33,2,FALSE)),VLOOKUP($B15,'1º A'!$A$4:$BP$33,2,FALSE),"")</f>
        <v/>
      </c>
      <c r="D15" s="66">
        <f>VLOOKUP($B15,'1º B'!$A$4:$BP$33,62,FALSE)</f>
        <v>13</v>
      </c>
      <c r="E15" s="66">
        <f>VLOOKUP($B15,'1º B'!$A$4:$BP$33,64,FALSE)</f>
        <v>64</v>
      </c>
      <c r="F15" s="66">
        <f>VLOOKUP($B15,'1º B'!$A$4:$BP$33,66,FALSE)</f>
        <v>16</v>
      </c>
      <c r="G15" s="55">
        <f>VLOOKUP($B15,'1º B'!$A$4:$BP$33,68,FALSE)</f>
        <v>7</v>
      </c>
    </row>
    <row r="16" spans="1:7" ht="15" customHeight="1" x14ac:dyDescent="0.25">
      <c r="A16" s="53" t="s">
        <v>181</v>
      </c>
      <c r="B16" s="56">
        <v>14</v>
      </c>
      <c r="C16" s="71" t="str">
        <f>IF(ISTEXT(VLOOKUP($B16,'1º A'!$A$4:$BP$33,2,FALSE)),VLOOKUP($B16,'1º A'!$A$4:$BP$33,2,FALSE),"")</f>
        <v>TOLENTINO FERNANDEZ, Alexsandro Noe</v>
      </c>
      <c r="D16" s="66">
        <f>VLOOKUP($B16,'1º B'!$A$4:$BP$33,62,FALSE)</f>
        <v>10</v>
      </c>
      <c r="E16" s="66">
        <f>VLOOKUP($B16,'1º B'!$A$4:$BP$33,64,FALSE)</f>
        <v>64</v>
      </c>
      <c r="F16" s="66">
        <f>VLOOKUP($B16,'1º B'!$A$4:$BP$33,66,FALSE)</f>
        <v>16</v>
      </c>
      <c r="G16" s="55">
        <f>VLOOKUP($B16,'1º B'!$A$4:$BP$33,68,FALSE)</f>
        <v>7</v>
      </c>
    </row>
    <row r="17" spans="1:7" ht="15.75" x14ac:dyDescent="0.25">
      <c r="A17" s="53" t="s">
        <v>180</v>
      </c>
      <c r="B17" s="56">
        <v>26</v>
      </c>
      <c r="C17" s="71" t="str">
        <f>IF(ISTEXT(VLOOKUP($B17,'1º A'!$A$4:$BP$33,2,FALSE)),VLOOKUP($B17,'1º A'!$A$4:$BP$33,2,FALSE),"")</f>
        <v/>
      </c>
      <c r="D17" s="66">
        <f>VLOOKUP($B17,'1º A'!$A$4:$BP$33,62,FALSE)</f>
        <v>16</v>
      </c>
      <c r="E17" s="66">
        <f>VLOOKUP($B17,'1º A'!$A$4:$BP$33,64,FALSE)</f>
        <v>62</v>
      </c>
      <c r="F17" s="66">
        <f>VLOOKUP($B17,'1º A'!$A$4:$BP$33,66,FALSE)</f>
        <v>15.5</v>
      </c>
      <c r="G17" s="55">
        <f>VLOOKUP($B17,'1º A'!$A$4:$BP$33,68,FALSE)</f>
        <v>8</v>
      </c>
    </row>
    <row r="18" spans="1:7" ht="15" customHeight="1" x14ac:dyDescent="0.25">
      <c r="A18" s="53" t="s">
        <v>180</v>
      </c>
      <c r="B18" s="54">
        <v>28</v>
      </c>
      <c r="C18" s="71" t="str">
        <f>IF(ISTEXT(VLOOKUP($B18,'1º A'!$A$4:$BP$33,2,FALSE)),VLOOKUP($B18,'1º A'!$A$4:$BP$33,2,FALSE),"")</f>
        <v/>
      </c>
      <c r="D18" s="66">
        <f>VLOOKUP($B18,'1º A'!$A$4:$BP$33,62,FALSE)</f>
        <v>15</v>
      </c>
      <c r="E18" s="66">
        <f>VLOOKUP($B18,'1º A'!$A$4:$BP$33,64,FALSE)</f>
        <v>62</v>
      </c>
      <c r="F18" s="66">
        <f>VLOOKUP($B18,'1º A'!$A$4:$BP$33,66,FALSE)</f>
        <v>15.5</v>
      </c>
      <c r="G18" s="55">
        <f>VLOOKUP($B18,'1º A'!$A$4:$BP$33,68,FALSE)</f>
        <v>8</v>
      </c>
    </row>
    <row r="19" spans="1:7" ht="15" customHeight="1" x14ac:dyDescent="0.25">
      <c r="A19" s="53" t="s">
        <v>180</v>
      </c>
      <c r="B19" s="56">
        <v>29</v>
      </c>
      <c r="C19" s="71" t="str">
        <f>IF(ISTEXT(VLOOKUP($B19,'1º A'!$A$4:$BP$33,2,FALSE)),VLOOKUP($B19,'1º A'!$A$4:$BP$33,2,FALSE),"")</f>
        <v/>
      </c>
      <c r="D19" s="66">
        <f>VLOOKUP($B19,'1º A'!$A$4:$BP$33,62,FALSE)</f>
        <v>11</v>
      </c>
      <c r="E19" s="66">
        <f>VLOOKUP($B19,'1º A'!$A$4:$BP$33,64,FALSE)</f>
        <v>62</v>
      </c>
      <c r="F19" s="66">
        <f>VLOOKUP($B19,'1º A'!$A$4:$BP$33,66,FALSE)</f>
        <v>15.5</v>
      </c>
      <c r="G19" s="55">
        <f>VLOOKUP($B19,'1º A'!$A$4:$BP$33,68,FALSE)</f>
        <v>8</v>
      </c>
    </row>
    <row r="20" spans="1:7" ht="15.75" x14ac:dyDescent="0.25">
      <c r="A20" s="53" t="s">
        <v>180</v>
      </c>
      <c r="B20" s="56">
        <v>2</v>
      </c>
      <c r="C20" s="71" t="str">
        <f>IF(ISTEXT(VLOOKUP($B20,'1º A'!$A$4:$BP$33,2,FALSE)),VLOOKUP($B20,'1º A'!$A$4:$BP$33,2,FALSE),"")</f>
        <v>GONZALES VILLANUEVA, Dario</v>
      </c>
      <c r="D20" s="66">
        <f>VLOOKUP($B20,'1º A'!$A$4:$BP$33,62,FALSE)</f>
        <v>14</v>
      </c>
      <c r="E20" s="66">
        <f>VLOOKUP($B20,'1º A'!$A$4:$BP$33,64,FALSE)</f>
        <v>62</v>
      </c>
      <c r="F20" s="66">
        <f>VLOOKUP($B20,'1º A'!$A$4:$BP$33,66,FALSE)</f>
        <v>15.5</v>
      </c>
      <c r="G20" s="55">
        <f>VLOOKUP($B20,'1º A'!$A$4:$BP$33,68,FALSE)</f>
        <v>8</v>
      </c>
    </row>
    <row r="21" spans="1:7" ht="15" customHeight="1" x14ac:dyDescent="0.25">
      <c r="A21" s="53" t="s">
        <v>181</v>
      </c>
      <c r="B21" s="56">
        <v>21</v>
      </c>
      <c r="C21" s="71" t="str">
        <f>IF(ISTEXT(VLOOKUP($B21,'1º A'!$A$4:$BP$33,2,FALSE)),VLOOKUP($B21,'1º A'!$A$4:$BP$33,2,FALSE),"")</f>
        <v/>
      </c>
      <c r="D21" s="66">
        <f>VLOOKUP($B21,'1º B'!$A$4:$BP$33,62,FALSE)</f>
        <v>17</v>
      </c>
      <c r="E21" s="66">
        <f>VLOOKUP($B21,'1º B'!$A$4:$BP$33,64,FALSE)</f>
        <v>63</v>
      </c>
      <c r="F21" s="66">
        <f>VLOOKUP($B21,'1º B'!$A$4:$BP$33,66,FALSE)</f>
        <v>15.75</v>
      </c>
      <c r="G21" s="55">
        <f>VLOOKUP($B21,'1º B'!$A$4:$BP$33,68,FALSE)</f>
        <v>9</v>
      </c>
    </row>
    <row r="22" spans="1:7" ht="15" customHeight="1" x14ac:dyDescent="0.25">
      <c r="A22" s="53" t="s">
        <v>181</v>
      </c>
      <c r="B22" s="56">
        <v>12</v>
      </c>
      <c r="C22" s="71" t="str">
        <f>IF(ISTEXT(VLOOKUP($B22,'1º A'!$A$4:$BP$33,2,FALSE)),VLOOKUP($B22,'1º A'!$A$4:$BP$33,2,FALSE),"")</f>
        <v>SAAVEDRA CERNA, Flor Amelia</v>
      </c>
      <c r="D22" s="66">
        <f>VLOOKUP($B22,'1º B'!$A$4:$BP$33,62,FALSE)</f>
        <v>13</v>
      </c>
      <c r="E22" s="66">
        <f>VLOOKUP($B22,'1º B'!$A$4:$BP$33,64,FALSE)</f>
        <v>63</v>
      </c>
      <c r="F22" s="66">
        <f>VLOOKUP($B22,'1º B'!$A$4:$BP$33,66,FALSE)</f>
        <v>15.75</v>
      </c>
      <c r="G22" s="55">
        <f>VLOOKUP($B22,'1º B'!$A$4:$BP$33,68,FALSE)</f>
        <v>9</v>
      </c>
    </row>
    <row r="23" spans="1:7" ht="15.75" x14ac:dyDescent="0.25">
      <c r="A23" s="53" t="s">
        <v>181</v>
      </c>
      <c r="B23" s="54">
        <v>28</v>
      </c>
      <c r="C23" s="71" t="str">
        <f>IF(ISTEXT(VLOOKUP($B23,'1º A'!$A$4:$BP$33,2,FALSE)),VLOOKUP($B23,'1º A'!$A$4:$BP$33,2,FALSE),"")</f>
        <v/>
      </c>
      <c r="D23" s="66">
        <f>VLOOKUP($B23,'1º B'!$A$4:$BP$33,62,FALSE)</f>
        <v>17</v>
      </c>
      <c r="E23" s="66">
        <f>VLOOKUP($B23,'1º B'!$A$4:$BP$33,64,FALSE)</f>
        <v>62</v>
      </c>
      <c r="F23" s="66">
        <f>VLOOKUP($B23,'1º B'!$A$4:$BP$33,66,FALSE)</f>
        <v>15.5</v>
      </c>
      <c r="G23" s="55">
        <f>VLOOKUP($B23,'1º B'!$A$4:$BP$33,68,FALSE)</f>
        <v>11</v>
      </c>
    </row>
    <row r="24" spans="1:7" ht="15" customHeight="1" x14ac:dyDescent="0.25">
      <c r="A24" s="53" t="s">
        <v>180</v>
      </c>
      <c r="B24" s="54">
        <v>7</v>
      </c>
      <c r="C24" s="71" t="str">
        <f>IF(ISTEXT(VLOOKUP($B24,'1º A'!$A$4:$BP$33,2,FALSE)),VLOOKUP($B24,'1º A'!$A$4:$BP$33,2,FALSE),"")</f>
        <v>OLIVARES JARA, Yamila</v>
      </c>
      <c r="D24" s="66">
        <f>VLOOKUP($B24,'1º A'!$A$4:$BP$33,62,FALSE)</f>
        <v>13</v>
      </c>
      <c r="E24" s="66">
        <f>VLOOKUP($B24,'1º A'!$A$4:$BP$33,64,FALSE)</f>
        <v>61</v>
      </c>
      <c r="F24" s="66">
        <f>VLOOKUP($B24,'1º A'!$A$4:$BP$33,66,FALSE)</f>
        <v>15.25</v>
      </c>
      <c r="G24" s="55">
        <f>VLOOKUP($B24,'1º A'!$A$4:$BP$33,68,FALSE)</f>
        <v>12</v>
      </c>
    </row>
    <row r="25" spans="1:7" ht="15" customHeight="1" x14ac:dyDescent="0.25">
      <c r="A25" s="53" t="s">
        <v>181</v>
      </c>
      <c r="B25" s="56">
        <v>29</v>
      </c>
      <c r="C25" s="71" t="str">
        <f>IF(ISTEXT(VLOOKUP($B25,'1º A'!$A$4:$BP$33,2,FALSE)),VLOOKUP($B25,'1º A'!$A$4:$BP$33,2,FALSE),"")</f>
        <v/>
      </c>
      <c r="D25" s="66">
        <f>VLOOKUP($B25,'1º B'!$A$4:$BP$33,62,FALSE)</f>
        <v>18</v>
      </c>
      <c r="E25" s="66">
        <f>VLOOKUP($B25,'1º B'!$A$4:$BP$33,64,FALSE)</f>
        <v>61</v>
      </c>
      <c r="F25" s="66">
        <f>VLOOKUP($B25,'1º B'!$A$4:$BP$33,66,FALSE)</f>
        <v>15.25</v>
      </c>
      <c r="G25" s="55">
        <f>VLOOKUP($B25,'1º B'!$A$4:$BP$33,68,FALSE)</f>
        <v>12</v>
      </c>
    </row>
    <row r="26" spans="1:7" ht="15.75" x14ac:dyDescent="0.25">
      <c r="A26" s="53" t="s">
        <v>180</v>
      </c>
      <c r="B26" s="56">
        <v>5</v>
      </c>
      <c r="C26" s="71" t="str">
        <f>IF(ISTEXT(VLOOKUP($B26,'1º A'!$A$4:$BP$33,2,FALSE)),VLOOKUP($B26,'1º A'!$A$4:$BP$33,2,FALSE),"")</f>
        <v>GREGORIO JARA, Caleb Josias</v>
      </c>
      <c r="D26" s="66">
        <f>VLOOKUP($B26,'1º A'!$A$4:$BP$33,62,FALSE)</f>
        <v>13</v>
      </c>
      <c r="E26" s="66">
        <f>VLOOKUP($B26,'1º A'!$A$4:$BP$33,64,FALSE)</f>
        <v>60</v>
      </c>
      <c r="F26" s="66">
        <f>VLOOKUP($B26,'1º A'!$A$4:$BP$33,66,FALSE)</f>
        <v>15</v>
      </c>
      <c r="G26" s="55">
        <f>VLOOKUP($B26,'1º A'!$A$4:$BP$33,68,FALSE)</f>
        <v>13</v>
      </c>
    </row>
    <row r="27" spans="1:7" ht="15" customHeight="1" x14ac:dyDescent="0.25">
      <c r="A27" s="53" t="s">
        <v>180</v>
      </c>
      <c r="B27" s="56">
        <v>8</v>
      </c>
      <c r="C27" s="71" t="str">
        <f>IF(ISTEXT(VLOOKUP($B27,'1º A'!$A$4:$BP$33,2,FALSE)),VLOOKUP($B27,'1º A'!$A$4:$BP$33,2,FALSE),"")</f>
        <v>PEÑA SIFUENTES, William Wilmer</v>
      </c>
      <c r="D27" s="66">
        <f>VLOOKUP($B27,'1º A'!$A$4:$BP$33,62,FALSE)</f>
        <v>10</v>
      </c>
      <c r="E27" s="66">
        <f>VLOOKUP($B27,'1º A'!$A$4:$BP$33,64,FALSE)</f>
        <v>60</v>
      </c>
      <c r="F27" s="66">
        <f>VLOOKUP($B27,'1º A'!$A$4:$BP$33,66,FALSE)</f>
        <v>15</v>
      </c>
      <c r="G27" s="55">
        <f>VLOOKUP($B27,'1º A'!$A$4:$BP$33,68,FALSE)</f>
        <v>13</v>
      </c>
    </row>
    <row r="28" spans="1:7" ht="15" customHeight="1" x14ac:dyDescent="0.25">
      <c r="A28" s="53" t="s">
        <v>181</v>
      </c>
      <c r="B28" s="54">
        <v>7</v>
      </c>
      <c r="C28" s="71" t="str">
        <f>IF(ISTEXT(VLOOKUP($B28,'1º A'!$A$4:$BP$33,2,FALSE)),VLOOKUP($B28,'1º A'!$A$4:$BP$33,2,FALSE),"")</f>
        <v>OLIVARES JARA, Yamila</v>
      </c>
      <c r="D28" s="66">
        <f>VLOOKUP($B28,'1º B'!$A$4:$BP$33,62,FALSE)</f>
        <v>16</v>
      </c>
      <c r="E28" s="66">
        <f>VLOOKUP($B28,'1º B'!$A$4:$BP$33,64,FALSE)</f>
        <v>60</v>
      </c>
      <c r="F28" s="66">
        <f>VLOOKUP($B28,'1º B'!$A$4:$BP$33,66,FALSE)</f>
        <v>15</v>
      </c>
      <c r="G28" s="55">
        <f>VLOOKUP($B28,'1º B'!$A$4:$BP$33,68,FALSE)</f>
        <v>13</v>
      </c>
    </row>
    <row r="29" spans="1:7" ht="15.75" x14ac:dyDescent="0.25">
      <c r="A29" s="53" t="s">
        <v>181</v>
      </c>
      <c r="B29" s="54">
        <v>4</v>
      </c>
      <c r="C29" s="71" t="str">
        <f>IF(ISTEXT(VLOOKUP($B29,'1º A'!$A$4:$BP$33,2,FALSE)),VLOOKUP($B29,'1º A'!$A$4:$BP$33,2,FALSE),"")</f>
        <v>GREGORIO GARCIA, Jesus</v>
      </c>
      <c r="D29" s="66">
        <f>VLOOKUP($B29,'1º B'!$A$4:$BP$33,62,FALSE)</f>
        <v>16</v>
      </c>
      <c r="E29" s="66">
        <f>VLOOKUP($B29,'1º B'!$A$4:$BP$33,64,FALSE)</f>
        <v>59.5</v>
      </c>
      <c r="F29" s="66">
        <f>VLOOKUP($B29,'1º B'!$A$4:$BP$33,66,FALSE)</f>
        <v>14.875</v>
      </c>
      <c r="G29" s="55">
        <f>VLOOKUP($B29,'1º B'!$A$4:$BP$33,68,FALSE)</f>
        <v>14</v>
      </c>
    </row>
    <row r="30" spans="1:7" ht="15" customHeight="1" x14ac:dyDescent="0.25">
      <c r="A30" s="53" t="s">
        <v>181</v>
      </c>
      <c r="B30" s="54">
        <v>25</v>
      </c>
      <c r="C30" s="71" t="str">
        <f>IF(ISTEXT(VLOOKUP($B30,'1º A'!$A$4:$BP$33,2,FALSE)),VLOOKUP($B30,'1º A'!$A$4:$BP$33,2,FALSE),"")</f>
        <v/>
      </c>
      <c r="D30" s="66">
        <f>VLOOKUP($B30,'1º B'!$A$4:$BP$33,62,FALSE)</f>
        <v>15</v>
      </c>
      <c r="E30" s="66">
        <f>VLOOKUP($B30,'1º B'!$A$4:$BP$33,64,FALSE)</f>
        <v>57</v>
      </c>
      <c r="F30" s="66">
        <f>VLOOKUP($B30,'1º B'!$A$4:$BP$33,66,FALSE)</f>
        <v>14.25</v>
      </c>
      <c r="G30" s="55">
        <f>VLOOKUP($B30,'1º B'!$A$4:$BP$33,68,FALSE)</f>
        <v>15</v>
      </c>
    </row>
    <row r="31" spans="1:7" ht="15" customHeight="1" x14ac:dyDescent="0.25">
      <c r="A31" s="53" t="s">
        <v>181</v>
      </c>
      <c r="B31" s="56">
        <v>2</v>
      </c>
      <c r="C31" s="71" t="str">
        <f>IF(ISTEXT(VLOOKUP($B31,'1º A'!$A$4:$BP$33,2,FALSE)),VLOOKUP($B31,'1º A'!$A$4:$BP$33,2,FALSE),"")</f>
        <v>GONZALES VILLANUEVA, Dario</v>
      </c>
      <c r="D31" s="66">
        <f>VLOOKUP($B31,'1º B'!$A$4:$BP$33,62,FALSE)</f>
        <v>13</v>
      </c>
      <c r="E31" s="66">
        <f>VLOOKUP($B31,'1º B'!$A$4:$BP$33,64,FALSE)</f>
        <v>57</v>
      </c>
      <c r="F31" s="66">
        <f>VLOOKUP($B31,'1º B'!$A$4:$BP$33,66,FALSE)</f>
        <v>14.25</v>
      </c>
      <c r="G31" s="55">
        <f>VLOOKUP($B31,'1º B'!$A$4:$BP$33,68,FALSE)</f>
        <v>15</v>
      </c>
    </row>
    <row r="32" spans="1:7" ht="15.75" x14ac:dyDescent="0.25">
      <c r="A32" s="53" t="s">
        <v>181</v>
      </c>
      <c r="B32" s="54">
        <v>10</v>
      </c>
      <c r="C32" s="71" t="str">
        <f>IF(ISTEXT(VLOOKUP($B32,'1º A'!$A$4:$BP$33,2,FALSE)),VLOOKUP($B32,'1º A'!$A$4:$BP$33,2,FALSE),"")</f>
        <v>PINEDO OLORTEGUI, Angel</v>
      </c>
      <c r="D32" s="66">
        <f>VLOOKUP($B32,'1º B'!$A$4:$BP$33,62,FALSE)</f>
        <v>13</v>
      </c>
      <c r="E32" s="66">
        <f>VLOOKUP($B32,'1º B'!$A$4:$BP$33,64,FALSE)</f>
        <v>57</v>
      </c>
      <c r="F32" s="66">
        <f>VLOOKUP($B32,'1º B'!$A$4:$BP$33,66,FALSE)</f>
        <v>14.25</v>
      </c>
      <c r="G32" s="55">
        <f>VLOOKUP($B32,'1º B'!$A$4:$BP$33,68,FALSE)</f>
        <v>15</v>
      </c>
    </row>
    <row r="33" spans="1:7" ht="15.75" x14ac:dyDescent="0.25">
      <c r="A33" s="53" t="s">
        <v>180</v>
      </c>
      <c r="B33" s="56">
        <v>3</v>
      </c>
      <c r="C33" s="71" t="str">
        <f>IF(ISTEXT(VLOOKUP($B33,'1º A'!$A$4:$BP$33,2,FALSE)),VLOOKUP($B33,'1º A'!$A$4:$BP$33,2,FALSE),"")</f>
        <v>GREGORIO CHAVEZ, Luis Fernando</v>
      </c>
      <c r="D33" s="66">
        <f>VLOOKUP($B33,'1º A'!$A$4:$BP$33,62,FALSE)</f>
        <v>17</v>
      </c>
      <c r="E33" s="66">
        <f>VLOOKUP($B33,'1º A'!$A$4:$BP$33,64,FALSE)</f>
        <v>59</v>
      </c>
      <c r="F33" s="66">
        <f>VLOOKUP($B33,'1º A'!$A$4:$BP$33,66,FALSE)</f>
        <v>14.75</v>
      </c>
      <c r="G33" s="55">
        <f>VLOOKUP($B33,'1º A'!$A$4:$BP$33,68,FALSE)</f>
        <v>15</v>
      </c>
    </row>
    <row r="34" spans="1:7" ht="15.75" x14ac:dyDescent="0.25">
      <c r="A34" s="53" t="s">
        <v>180</v>
      </c>
      <c r="B34" s="56">
        <v>18</v>
      </c>
      <c r="C34" s="71" t="str">
        <f>IF(ISTEXT(VLOOKUP($B34,'1º A'!$A$4:$BP$33,2,FALSE)),VLOOKUP($B34,'1º A'!$A$4:$BP$33,2,FALSE),"")</f>
        <v/>
      </c>
      <c r="D34" s="66">
        <f>VLOOKUP($B34,'1º A'!$A$4:$BP$33,62,FALSE)</f>
        <v>18</v>
      </c>
      <c r="E34" s="66">
        <f>VLOOKUP($B34,'1º A'!$A$4:$BP$33,64,FALSE)</f>
        <v>58</v>
      </c>
      <c r="F34" s="66">
        <f>VLOOKUP($B34,'1º A'!$A$4:$BP$33,66,FALSE)</f>
        <v>14.5</v>
      </c>
      <c r="G34" s="55">
        <f>VLOOKUP($B34,'1º A'!$A$4:$BP$33,68,FALSE)</f>
        <v>16</v>
      </c>
    </row>
    <row r="35" spans="1:7" ht="15.75" x14ac:dyDescent="0.25">
      <c r="A35" s="53" t="s">
        <v>180</v>
      </c>
      <c r="B35" s="54">
        <v>13</v>
      </c>
      <c r="C35" s="71" t="str">
        <f>IF(ISTEXT(VLOOKUP($B35,'1º A'!$A$4:$BP$33,2,FALSE)),VLOOKUP($B35,'1º A'!$A$4:$BP$33,2,FALSE),"")</f>
        <v>TARAZONA LLASHAG, Nando Erik</v>
      </c>
      <c r="D35" s="66">
        <f>VLOOKUP($B35,'1º A'!$A$4:$BP$33,62,FALSE)</f>
        <v>11</v>
      </c>
      <c r="E35" s="66">
        <f>VLOOKUP($B35,'1º A'!$A$4:$BP$33,64,FALSE)</f>
        <v>57</v>
      </c>
      <c r="F35" s="66">
        <f>VLOOKUP($B35,'1º A'!$A$4:$BP$33,66,FALSE)</f>
        <v>14.25</v>
      </c>
      <c r="G35" s="55">
        <f>VLOOKUP($B35,'1º A'!$A$4:$BP$33,68,FALSE)</f>
        <v>17</v>
      </c>
    </row>
    <row r="36" spans="1:7" ht="15.75" x14ac:dyDescent="0.25">
      <c r="A36" s="53" t="s">
        <v>180</v>
      </c>
      <c r="B36" s="56">
        <v>9</v>
      </c>
      <c r="C36" s="71" t="str">
        <f>IF(ISTEXT(VLOOKUP($B36,'1º A'!$A$4:$BP$33,2,FALSE)),VLOOKUP($B36,'1º A'!$A$4:$BP$33,2,FALSE),"")</f>
        <v>PINEDA ARIZA, Greishy Herdley</v>
      </c>
      <c r="D36" s="66">
        <f>VLOOKUP($B36,'1º A'!$A$4:$BP$33,62,FALSE)</f>
        <v>11</v>
      </c>
      <c r="E36" s="66">
        <f>VLOOKUP($B36,'1º A'!$A$4:$BP$33,64,FALSE)</f>
        <v>56</v>
      </c>
      <c r="F36" s="66">
        <f>VLOOKUP($B36,'1º A'!$A$4:$BP$33,66,FALSE)</f>
        <v>14</v>
      </c>
      <c r="G36" s="55">
        <f>VLOOKUP($B36,'1º A'!$A$4:$BP$33,68,FALSE)</f>
        <v>18</v>
      </c>
    </row>
    <row r="37" spans="1:7" ht="15.75" x14ac:dyDescent="0.25">
      <c r="A37" s="53" t="s">
        <v>180</v>
      </c>
      <c r="B37" s="56">
        <v>12</v>
      </c>
      <c r="C37" s="71" t="str">
        <f>IF(ISTEXT(VLOOKUP($B37,'1º A'!$A$4:$BP$33,2,FALSE)),VLOOKUP($B37,'1º A'!$A$4:$BP$33,2,FALSE),"")</f>
        <v>SAAVEDRA CERNA, Flor Amelia</v>
      </c>
      <c r="D37" s="66">
        <f>VLOOKUP($B37,'1º A'!$A$4:$BP$33,62,FALSE)</f>
        <v>16</v>
      </c>
      <c r="E37" s="66">
        <f>VLOOKUP($B37,'1º A'!$A$4:$BP$33,64,FALSE)</f>
        <v>56</v>
      </c>
      <c r="F37" s="66">
        <f>VLOOKUP($B37,'1º A'!$A$4:$BP$33,66,FALSE)</f>
        <v>14</v>
      </c>
      <c r="G37" s="55">
        <f>VLOOKUP($B37,'1º A'!$A$4:$BP$33,68,FALSE)</f>
        <v>18</v>
      </c>
    </row>
    <row r="38" spans="1:7" ht="15.75" x14ac:dyDescent="0.25">
      <c r="A38" s="53" t="s">
        <v>181</v>
      </c>
      <c r="B38" s="56">
        <v>30</v>
      </c>
      <c r="C38" s="71" t="str">
        <f>IF(ISTEXT(VLOOKUP($B38,'1º A'!$A$4:$BP$33,2,FALSE)),VLOOKUP($B38,'1º A'!$A$4:$BP$33,2,FALSE),"")</f>
        <v/>
      </c>
      <c r="D38" s="66">
        <f>VLOOKUP($B38,'1º B'!$A$4:$BP$33,62,FALSE)</f>
        <v>13</v>
      </c>
      <c r="E38" s="66">
        <f>VLOOKUP($B38,'1º B'!$A$4:$BP$33,64,FALSE)</f>
        <v>56</v>
      </c>
      <c r="F38" s="66">
        <f>VLOOKUP($B38,'1º B'!$A$4:$BP$33,66,FALSE)</f>
        <v>14</v>
      </c>
      <c r="G38" s="55">
        <f>VLOOKUP($B38,'1º B'!$A$4:$BP$33,68,FALSE)</f>
        <v>18</v>
      </c>
    </row>
    <row r="39" spans="1:7" ht="15.75" x14ac:dyDescent="0.25">
      <c r="A39" s="53" t="s">
        <v>181</v>
      </c>
      <c r="B39" s="56">
        <v>11</v>
      </c>
      <c r="C39" s="71" t="str">
        <f>IF(ISTEXT(VLOOKUP($B39,'1º A'!$A$4:$BP$33,2,FALSE)),VLOOKUP($B39,'1º A'!$A$4:$BP$33,2,FALSE),"")</f>
        <v>PRINCIPE LLASHAG, Maria Valentina</v>
      </c>
      <c r="D39" s="66">
        <f>VLOOKUP($B39,'1º B'!$A$4:$BP$33,62,FALSE)</f>
        <v>15</v>
      </c>
      <c r="E39" s="66">
        <f>VLOOKUP($B39,'1º B'!$A$4:$BP$33,64,FALSE)</f>
        <v>56</v>
      </c>
      <c r="F39" s="66">
        <f>VLOOKUP($B39,'1º B'!$A$4:$BP$33,66,FALSE)</f>
        <v>14</v>
      </c>
      <c r="G39" s="55">
        <f>VLOOKUP($B39,'1º B'!$A$4:$BP$33,68,FALSE)</f>
        <v>18</v>
      </c>
    </row>
    <row r="40" spans="1:7" ht="15.75" x14ac:dyDescent="0.25">
      <c r="A40" s="53" t="s">
        <v>180</v>
      </c>
      <c r="B40" s="56">
        <v>20</v>
      </c>
      <c r="C40" s="71" t="str">
        <f>IF(ISTEXT(VLOOKUP($B40,'1º A'!$A$4:$BP$33,2,FALSE)),VLOOKUP($B40,'1º A'!$A$4:$BP$33,2,FALSE),"")</f>
        <v/>
      </c>
      <c r="D40" s="66">
        <f>VLOOKUP($B40,'1º A'!$A$4:$BP$33,62,FALSE)</f>
        <v>8</v>
      </c>
      <c r="E40" s="66">
        <f>VLOOKUP($B40,'1º A'!$A$4:$BP$33,64,FALSE)</f>
        <v>55</v>
      </c>
      <c r="F40" s="66">
        <f>VLOOKUP($B40,'1º A'!$A$4:$BP$33,66,FALSE)</f>
        <v>13.75</v>
      </c>
      <c r="G40" s="55">
        <f>VLOOKUP($B40,'1º A'!$A$4:$BP$33,68,FALSE)</f>
        <v>20</v>
      </c>
    </row>
    <row r="41" spans="1:7" ht="15.75" x14ac:dyDescent="0.25">
      <c r="A41" s="53" t="s">
        <v>181</v>
      </c>
      <c r="B41" s="54">
        <v>1</v>
      </c>
      <c r="C41" s="71" t="str">
        <f>IF(ISTEXT(VLOOKUP($B41,'1º A'!$A$4:$BP$33,2,FALSE)),VLOOKUP($B41,'1º A'!$A$4:$BP$33,2,FALSE),"")</f>
        <v>ADAUTO LUIS, Miguel Angel</v>
      </c>
      <c r="D41" s="66">
        <f>VLOOKUP($B41,'1º B'!$A$4:$BP$33,62,FALSE)</f>
        <v>14.666666666666666</v>
      </c>
      <c r="E41" s="66">
        <f>VLOOKUP($B41,'1º B'!$A$4:$BP$33,64,FALSE)</f>
        <v>55.166666666666664</v>
      </c>
      <c r="F41" s="66">
        <f>VLOOKUP($B41,'1º B'!$A$4:$BP$33,66,FALSE)</f>
        <v>13.791666666666666</v>
      </c>
      <c r="G41" s="55">
        <f>VLOOKUP($B41,'1º B'!$A$4:$BP$33,68,FALSE)</f>
        <v>20</v>
      </c>
    </row>
    <row r="42" spans="1:7" ht="15.75" x14ac:dyDescent="0.25">
      <c r="A42" s="53" t="s">
        <v>181</v>
      </c>
      <c r="B42" s="56">
        <v>26</v>
      </c>
      <c r="C42" s="71" t="str">
        <f>IF(ISTEXT(VLOOKUP($B42,'1º A'!$A$4:$BP$33,2,FALSE)),VLOOKUP($B42,'1º A'!$A$4:$BP$33,2,FALSE),"")</f>
        <v/>
      </c>
      <c r="D42" s="66">
        <f>VLOOKUP($B42,'1º B'!$A$4:$BP$33,62,FALSE)</f>
        <v>18</v>
      </c>
      <c r="E42" s="66">
        <f>VLOOKUP($B42,'1º B'!$A$4:$BP$33,64,FALSE)</f>
        <v>53</v>
      </c>
      <c r="F42" s="66">
        <f>VLOOKUP($B42,'1º B'!$A$4:$BP$33,66,FALSE)</f>
        <v>13.25</v>
      </c>
      <c r="G42" s="55">
        <f>VLOOKUP($B42,'1º B'!$A$4:$BP$33,68,FALSE)</f>
        <v>21</v>
      </c>
    </row>
    <row r="43" spans="1:7" ht="15.75" x14ac:dyDescent="0.25">
      <c r="A43" s="53" t="s">
        <v>180</v>
      </c>
      <c r="B43" s="56">
        <v>23</v>
      </c>
      <c r="C43" s="71" t="str">
        <f>IF(ISTEXT(VLOOKUP($B43,'1º A'!$A$4:$BP$33,2,FALSE)),VLOOKUP($B43,'1º A'!$A$4:$BP$33,2,FALSE),"")</f>
        <v/>
      </c>
      <c r="D43" s="66">
        <f>VLOOKUP($B43,'1º A'!$A$4:$BP$33,62,FALSE)</f>
        <v>3</v>
      </c>
      <c r="E43" s="66">
        <f>VLOOKUP($B43,'1º A'!$A$4:$BP$33,64,FALSE)</f>
        <v>54</v>
      </c>
      <c r="F43" s="66">
        <f>VLOOKUP($B43,'1º A'!$A$4:$BP$33,66,FALSE)</f>
        <v>13.5</v>
      </c>
      <c r="G43" s="55">
        <f>VLOOKUP($B43,'1º A'!$A$4:$BP$33,68,FALSE)</f>
        <v>21</v>
      </c>
    </row>
    <row r="44" spans="1:7" ht="15.75" x14ac:dyDescent="0.25">
      <c r="A44" s="53" t="s">
        <v>181</v>
      </c>
      <c r="B44" s="54">
        <v>16</v>
      </c>
      <c r="C44" s="71" t="str">
        <f>IF(ISTEXT(VLOOKUP($B44,'1º A'!$A$4:$BP$33,2,FALSE)),VLOOKUP($B44,'1º A'!$A$4:$BP$33,2,FALSE),"")</f>
        <v/>
      </c>
      <c r="D44" s="66">
        <f>VLOOKUP($B44,'1º B'!$A$4:$BP$33,62,FALSE)</f>
        <v>9</v>
      </c>
      <c r="E44" s="66">
        <f>VLOOKUP($B44,'1º B'!$A$4:$BP$33,64,FALSE)</f>
        <v>51</v>
      </c>
      <c r="F44" s="66">
        <f>VLOOKUP($B44,'1º B'!$A$4:$BP$33,66,FALSE)</f>
        <v>12.75</v>
      </c>
      <c r="G44" s="55">
        <f>VLOOKUP($B44,'1º B'!$A$4:$BP$33,68,FALSE)</f>
        <v>22</v>
      </c>
    </row>
    <row r="45" spans="1:7" ht="15.75" x14ac:dyDescent="0.25">
      <c r="A45" s="53" t="s">
        <v>181</v>
      </c>
      <c r="B45" s="54">
        <v>22</v>
      </c>
      <c r="C45" s="71" t="str">
        <f>IF(ISTEXT(VLOOKUP($B45,'1º A'!$A$4:$BP$33,2,FALSE)),VLOOKUP($B45,'1º A'!$A$4:$BP$33,2,FALSE),"")</f>
        <v/>
      </c>
      <c r="D45" s="66">
        <f>VLOOKUP($B45,'1º B'!$A$4:$BP$33,62,FALSE)</f>
        <v>9</v>
      </c>
      <c r="E45" s="66">
        <f>VLOOKUP($B45,'1º B'!$A$4:$BP$33,64,FALSE)</f>
        <v>51</v>
      </c>
      <c r="F45" s="66">
        <f>VLOOKUP($B45,'1º B'!$A$4:$BP$33,66,FALSE)</f>
        <v>12.75</v>
      </c>
      <c r="G45" s="55">
        <f>VLOOKUP($B45,'1º B'!$A$4:$BP$33,68,FALSE)</f>
        <v>22</v>
      </c>
    </row>
    <row r="46" spans="1:7" ht="15.75" x14ac:dyDescent="0.25">
      <c r="A46" s="53" t="s">
        <v>181</v>
      </c>
      <c r="B46" s="56">
        <v>27</v>
      </c>
      <c r="C46" s="71" t="str">
        <f>IF(ISTEXT(VLOOKUP($B46,'1º A'!$A$4:$BP$33,2,FALSE)),VLOOKUP($B46,'1º A'!$A$4:$BP$33,2,FALSE),"")</f>
        <v/>
      </c>
      <c r="D46" s="66">
        <f>VLOOKUP($B46,'1º B'!$A$4:$BP$33,62,FALSE)</f>
        <v>15</v>
      </c>
      <c r="E46" s="66">
        <f>VLOOKUP($B46,'1º B'!$A$4:$BP$33,64,FALSE)</f>
        <v>51</v>
      </c>
      <c r="F46" s="66">
        <f>VLOOKUP($B46,'1º B'!$A$4:$BP$33,66,FALSE)</f>
        <v>12.75</v>
      </c>
      <c r="G46" s="55">
        <f>VLOOKUP($B46,'1º B'!$A$4:$BP$33,68,FALSE)</f>
        <v>22</v>
      </c>
    </row>
    <row r="47" spans="1:7" ht="15.75" x14ac:dyDescent="0.25">
      <c r="A47" s="53" t="s">
        <v>180</v>
      </c>
      <c r="B47" s="54">
        <v>22</v>
      </c>
      <c r="C47" s="71" t="str">
        <f>IF(ISTEXT(VLOOKUP($B47,'1º A'!$A$4:$BP$33,2,FALSE)),VLOOKUP($B47,'1º A'!$A$4:$BP$33,2,FALSE),"")</f>
        <v/>
      </c>
      <c r="D47" s="66">
        <f>VLOOKUP($B47,'1º A'!$A$4:$BP$33,62,FALSE)</f>
        <v>14</v>
      </c>
      <c r="E47" s="66">
        <f>VLOOKUP($B47,'1º A'!$A$4:$BP$33,64,FALSE)</f>
        <v>53</v>
      </c>
      <c r="F47" s="66">
        <f>VLOOKUP($B47,'1º A'!$A$4:$BP$33,66,FALSE)</f>
        <v>13.25</v>
      </c>
      <c r="G47" s="55">
        <f>VLOOKUP($B47,'1º A'!$A$4:$BP$33,68,FALSE)</f>
        <v>22</v>
      </c>
    </row>
    <row r="48" spans="1:7" ht="15.75" x14ac:dyDescent="0.25">
      <c r="A48" s="53" t="s">
        <v>180</v>
      </c>
      <c r="B48" s="56">
        <v>21</v>
      </c>
      <c r="C48" s="71" t="str">
        <f>IF(ISTEXT(VLOOKUP($B48,'1º A'!$A$4:$BP$33,2,FALSE)),VLOOKUP($B48,'1º A'!$A$4:$BP$33,2,FALSE),"")</f>
        <v/>
      </c>
      <c r="D48" s="66">
        <f>VLOOKUP($B48,'1º A'!$A$4:$BP$33,62,FALSE)</f>
        <v>2</v>
      </c>
      <c r="E48" s="66">
        <f>VLOOKUP($B48,'1º A'!$A$4:$BP$33,64,FALSE)</f>
        <v>52</v>
      </c>
      <c r="F48" s="66">
        <f>VLOOKUP($B48,'1º A'!$A$4:$BP$33,66,FALSE)</f>
        <v>13</v>
      </c>
      <c r="G48" s="55">
        <f>VLOOKUP($B48,'1º A'!$A$4:$BP$33,68,FALSE)</f>
        <v>23</v>
      </c>
    </row>
    <row r="49" spans="1:7" ht="15.75" x14ac:dyDescent="0.25">
      <c r="A49" s="53" t="s">
        <v>180</v>
      </c>
      <c r="B49" s="54">
        <v>25</v>
      </c>
      <c r="C49" s="71" t="str">
        <f>IF(ISTEXT(VLOOKUP($B49,'1º A'!$A$4:$BP$33,2,FALSE)),VLOOKUP($B49,'1º A'!$A$4:$BP$33,2,FALSE),"")</f>
        <v/>
      </c>
      <c r="D49" s="66">
        <f>VLOOKUP($B49,'1º A'!$A$4:$BP$33,62,FALSE)</f>
        <v>15</v>
      </c>
      <c r="E49" s="66">
        <f>VLOOKUP($B49,'1º A'!$A$4:$BP$33,64,FALSE)</f>
        <v>52</v>
      </c>
      <c r="F49" s="66">
        <f>VLOOKUP($B49,'1º A'!$A$4:$BP$33,66,FALSE)</f>
        <v>13</v>
      </c>
      <c r="G49" s="55">
        <f>VLOOKUP($B49,'1º A'!$A$4:$BP$33,68,FALSE)</f>
        <v>23</v>
      </c>
    </row>
    <row r="50" spans="1:7" ht="15.75" x14ac:dyDescent="0.25">
      <c r="A50" s="53" t="s">
        <v>181</v>
      </c>
      <c r="B50" s="54">
        <v>13</v>
      </c>
      <c r="C50" s="71" t="str">
        <f>IF(ISTEXT(VLOOKUP($B50,'1º A'!$A$4:$BP$33,2,FALSE)),VLOOKUP($B50,'1º A'!$A$4:$BP$33,2,FALSE),"")</f>
        <v>TARAZONA LLASHAG, Nando Erik</v>
      </c>
      <c r="D50" s="66">
        <f>VLOOKUP($B50,'1º B'!$A$4:$BP$33,62,FALSE)</f>
        <v>11</v>
      </c>
      <c r="E50" s="66">
        <f>VLOOKUP($B50,'1º B'!$A$4:$BP$33,64,FALSE)</f>
        <v>49</v>
      </c>
      <c r="F50" s="66">
        <f>VLOOKUP($B50,'1º B'!$A$4:$BP$33,66,FALSE)</f>
        <v>12.25</v>
      </c>
      <c r="G50" s="55">
        <f>VLOOKUP($B50,'1º B'!$A$4:$BP$33,68,FALSE)</f>
        <v>25</v>
      </c>
    </row>
    <row r="51" spans="1:7" ht="15.75" x14ac:dyDescent="0.25">
      <c r="A51" s="53" t="s">
        <v>180</v>
      </c>
      <c r="B51" s="56">
        <v>15</v>
      </c>
      <c r="C51" s="71" t="str">
        <f>IF(ISTEXT(VLOOKUP($B51,'1º A'!$A$4:$BP$33,2,FALSE)),VLOOKUP($B51,'1º A'!$A$4:$BP$33,2,FALSE),"")</f>
        <v>TRUJILLO SILVESTRE, Dedicacion Ciro</v>
      </c>
      <c r="D51" s="66">
        <f>VLOOKUP($B51,'1º A'!$A$4:$BP$33,62,FALSE)</f>
        <v>9</v>
      </c>
      <c r="E51" s="66">
        <f>VLOOKUP($B51,'1º A'!$A$4:$BP$33,64,FALSE)</f>
        <v>51</v>
      </c>
      <c r="F51" s="66">
        <f>VLOOKUP($B51,'1º A'!$A$4:$BP$33,66,FALSE)</f>
        <v>12.75</v>
      </c>
      <c r="G51" s="55">
        <f>VLOOKUP($B51,'1º A'!$A$4:$BP$33,68,FALSE)</f>
        <v>25</v>
      </c>
    </row>
    <row r="52" spans="1:7" ht="15.75" x14ac:dyDescent="0.25">
      <c r="A52" s="53" t="s">
        <v>181</v>
      </c>
      <c r="B52" s="56">
        <v>24</v>
      </c>
      <c r="C52" s="71" t="str">
        <f>IF(ISTEXT(VLOOKUP($B52,'1º A'!$A$4:$BP$33,2,FALSE)),VLOOKUP($B52,'1º A'!$A$4:$BP$33,2,FALSE),"")</f>
        <v/>
      </c>
      <c r="D52" s="66">
        <f>VLOOKUP($B52,'1º B'!$A$4:$BP$33,62,FALSE)</f>
        <v>13</v>
      </c>
      <c r="E52" s="66">
        <f>VLOOKUP($B52,'1º B'!$A$4:$BP$33,64,FALSE)</f>
        <v>48</v>
      </c>
      <c r="F52" s="66">
        <f>VLOOKUP($B52,'1º B'!$A$4:$BP$33,66,FALSE)</f>
        <v>12</v>
      </c>
      <c r="G52" s="55">
        <f>VLOOKUP($B52,'1º B'!$A$4:$BP$33,68,FALSE)</f>
        <v>26</v>
      </c>
    </row>
    <row r="53" spans="1:7" ht="15.75" x14ac:dyDescent="0.25">
      <c r="A53" s="53" t="s">
        <v>180</v>
      </c>
      <c r="B53" s="56">
        <v>27</v>
      </c>
      <c r="C53" s="71" t="str">
        <f>IF(ISTEXT(VLOOKUP($B53,'1º A'!$A$4:$BP$33,2,FALSE)),VLOOKUP($B53,'1º A'!$A$4:$BP$33,2,FALSE),"")</f>
        <v/>
      </c>
      <c r="D53" s="66">
        <f>VLOOKUP($B53,'1º A'!$A$4:$BP$33,62,FALSE)</f>
        <v>12</v>
      </c>
      <c r="E53" s="66">
        <f>VLOOKUP($B53,'1º A'!$A$4:$BP$33,64,FALSE)</f>
        <v>50</v>
      </c>
      <c r="F53" s="66">
        <f>VLOOKUP($B53,'1º A'!$A$4:$BP$33,66,FALSE)</f>
        <v>12.5</v>
      </c>
      <c r="G53" s="55">
        <f>VLOOKUP($B53,'1º A'!$A$4:$BP$33,68,FALSE)</f>
        <v>26</v>
      </c>
    </row>
    <row r="54" spans="1:7" ht="15.75" x14ac:dyDescent="0.25">
      <c r="A54" s="53" t="s">
        <v>180</v>
      </c>
      <c r="B54" s="56">
        <v>11</v>
      </c>
      <c r="C54" s="71" t="str">
        <f>IF(ISTEXT(VLOOKUP($B54,'1º A'!$A$4:$BP$33,2,FALSE)),VLOOKUP($B54,'1º A'!$A$4:$BP$33,2,FALSE),"")</f>
        <v>PRINCIPE LLASHAG, Maria Valentina</v>
      </c>
      <c r="D54" s="66">
        <f>VLOOKUP($B54,'1º A'!$A$4:$BP$33,62,FALSE)</f>
        <v>9</v>
      </c>
      <c r="E54" s="66">
        <f>VLOOKUP($B54,'1º A'!$A$4:$BP$33,64,FALSE)</f>
        <v>50</v>
      </c>
      <c r="F54" s="66">
        <f>VLOOKUP($B54,'1º A'!$A$4:$BP$33,66,FALSE)</f>
        <v>12.5</v>
      </c>
      <c r="G54" s="55">
        <f>VLOOKUP($B54,'1º A'!$A$4:$BP$33,68,FALSE)</f>
        <v>26</v>
      </c>
    </row>
    <row r="55" spans="1:7" ht="15.75" x14ac:dyDescent="0.25">
      <c r="A55" s="53" t="s">
        <v>181</v>
      </c>
      <c r="B55" s="56">
        <v>20</v>
      </c>
      <c r="C55" s="71" t="str">
        <f>IF(ISTEXT(VLOOKUP($B55,'1º A'!$A$4:$BP$33,2,FALSE)),VLOOKUP($B55,'1º A'!$A$4:$BP$33,2,FALSE),"")</f>
        <v/>
      </c>
      <c r="D55" s="66">
        <f>VLOOKUP($B55,'1º B'!$A$4:$BP$33,62,FALSE)</f>
        <v>2</v>
      </c>
      <c r="E55" s="66">
        <f>VLOOKUP($B55,'1º B'!$A$4:$BP$33,64,FALSE)</f>
        <v>47</v>
      </c>
      <c r="F55" s="66">
        <f>VLOOKUP($B55,'1º B'!$A$4:$BP$33,66,FALSE)</f>
        <v>11.75</v>
      </c>
      <c r="G55" s="55">
        <f>VLOOKUP($B55,'1º B'!$A$4:$BP$33,68,FALSE)</f>
        <v>27</v>
      </c>
    </row>
    <row r="56" spans="1:7" ht="15.75" x14ac:dyDescent="0.25">
      <c r="A56" s="53" t="s">
        <v>181</v>
      </c>
      <c r="B56" s="56">
        <v>23</v>
      </c>
      <c r="C56" s="71" t="str">
        <f>IF(ISTEXT(VLOOKUP($B56,'1º A'!$A$4:$BP$33,2,FALSE)),VLOOKUP($B56,'1º A'!$A$4:$BP$33,2,FALSE),"")</f>
        <v/>
      </c>
      <c r="D56" s="66">
        <f>VLOOKUP($B56,'1º B'!$A$4:$BP$33,62,FALSE)</f>
        <v>5</v>
      </c>
      <c r="E56" s="66">
        <f>VLOOKUP($B56,'1º B'!$A$4:$BP$33,64,FALSE)</f>
        <v>47</v>
      </c>
      <c r="F56" s="66">
        <f>VLOOKUP($B56,'1º B'!$A$4:$BP$33,66,FALSE)</f>
        <v>11.75</v>
      </c>
      <c r="G56" s="55">
        <f>VLOOKUP($B56,'1º B'!$A$4:$BP$33,68,FALSE)</f>
        <v>27</v>
      </c>
    </row>
    <row r="57" spans="1:7" ht="15.75" x14ac:dyDescent="0.25">
      <c r="A57" s="53" t="s">
        <v>181</v>
      </c>
      <c r="B57" s="56">
        <v>15</v>
      </c>
      <c r="C57" s="71" t="str">
        <f>IF(ISTEXT(VLOOKUP($B57,'1º A'!$A$4:$BP$33,2,FALSE)),VLOOKUP($B57,'1º A'!$A$4:$BP$33,2,FALSE),"")</f>
        <v>TRUJILLO SILVESTRE, Dedicacion Ciro</v>
      </c>
      <c r="D57" s="66">
        <f>VLOOKUP($B57,'1º B'!$A$4:$BP$33,62,FALSE)</f>
        <v>6</v>
      </c>
      <c r="E57" s="66">
        <f>VLOOKUP($B57,'1º B'!$A$4:$BP$33,64,FALSE)</f>
        <v>47</v>
      </c>
      <c r="F57" s="66">
        <f>VLOOKUP($B57,'1º B'!$A$4:$BP$33,66,FALSE)</f>
        <v>11.75</v>
      </c>
      <c r="G57" s="55">
        <f>VLOOKUP($B57,'1º B'!$A$4:$BP$33,68,FALSE)</f>
        <v>27</v>
      </c>
    </row>
    <row r="58" spans="1:7" ht="15.75" x14ac:dyDescent="0.25">
      <c r="A58" s="53" t="s">
        <v>180</v>
      </c>
      <c r="B58" s="54">
        <v>16</v>
      </c>
      <c r="C58" s="71" t="str">
        <f>IF(ISTEXT(VLOOKUP($B58,'1º A'!$A$4:$BP$33,2,FALSE)),VLOOKUP($B58,'1º A'!$A$4:$BP$33,2,FALSE),"")</f>
        <v/>
      </c>
      <c r="D58" s="66">
        <f>VLOOKUP($B58,'1º A'!$A$4:$BP$33,62,FALSE)</f>
        <v>11</v>
      </c>
      <c r="E58" s="66">
        <f>VLOOKUP($B58,'1º A'!$A$4:$BP$33,64,FALSE)</f>
        <v>49</v>
      </c>
      <c r="F58" s="66">
        <f>VLOOKUP($B58,'1º A'!$A$4:$BP$33,66,FALSE)</f>
        <v>12.25</v>
      </c>
      <c r="G58" s="55">
        <f>VLOOKUP($B58,'1º A'!$A$4:$BP$33,68,FALSE)</f>
        <v>28</v>
      </c>
    </row>
    <row r="59" spans="1:7" ht="15.75" x14ac:dyDescent="0.25">
      <c r="A59" s="53" t="s">
        <v>180</v>
      </c>
      <c r="B59" s="54">
        <v>19</v>
      </c>
      <c r="C59" s="71" t="str">
        <f>IF(ISTEXT(VLOOKUP($B59,'1º A'!$A$4:$BP$33,2,FALSE)),VLOOKUP($B59,'1º A'!$A$4:$BP$33,2,FALSE),"")</f>
        <v/>
      </c>
      <c r="D59" s="66">
        <f>VLOOKUP($B59,'1º A'!$A$4:$BP$33,62,FALSE)</f>
        <v>12</v>
      </c>
      <c r="E59" s="66">
        <f>VLOOKUP($B59,'1º A'!$A$4:$BP$33,64,FALSE)</f>
        <v>48</v>
      </c>
      <c r="F59" s="66">
        <f>VLOOKUP($B59,'1º A'!$A$4:$BP$33,66,FALSE)</f>
        <v>12</v>
      </c>
      <c r="G59" s="55">
        <f>VLOOKUP($B59,'1º A'!$A$4:$BP$33,68,FALSE)</f>
        <v>29</v>
      </c>
    </row>
    <row r="60" spans="1:7" ht="15.75" x14ac:dyDescent="0.25">
      <c r="A60" s="53" t="s">
        <v>180</v>
      </c>
      <c r="B60" s="54">
        <v>10</v>
      </c>
      <c r="C60" s="71" t="str">
        <f>IF(ISTEXT(VLOOKUP($B60,'1º A'!$A$4:$BP$33,2,FALSE)),VLOOKUP($B60,'1º A'!$A$4:$BP$33,2,FALSE),"")</f>
        <v>PINEDO OLORTEGUI, Angel</v>
      </c>
      <c r="D60" s="66">
        <f>VLOOKUP($B60,'1º A'!$A$4:$BP$33,62,FALSE)</f>
        <v>1</v>
      </c>
      <c r="E60" s="66">
        <f>VLOOKUP($B60,'1º A'!$A$4:$BP$33,64,FALSE)</f>
        <v>40</v>
      </c>
      <c r="F60" s="66">
        <f>VLOOKUP($B60,'1º A'!$A$4:$BP$33,66,FALSE)</f>
        <v>10</v>
      </c>
      <c r="G60" s="55">
        <f>VLOOKUP($B60,'1º A'!$A$4:$BP$33,68,FALSE)</f>
        <v>30</v>
      </c>
    </row>
    <row r="61" spans="1:7" ht="15.75" x14ac:dyDescent="0.25">
      <c r="A61" s="57" t="s">
        <v>181</v>
      </c>
      <c r="B61" s="58">
        <v>19</v>
      </c>
      <c r="C61" s="71" t="str">
        <f>IF(ISTEXT(VLOOKUP($B61,'1º A'!$A$4:$BP$33,2,FALSE)),VLOOKUP($B61,'1º A'!$A$4:$BP$33,2,FALSE),"")</f>
        <v/>
      </c>
      <c r="D61" s="67">
        <f>VLOOKUP($B61,'1º B'!$A$4:$BP$33,62,FALSE)</f>
        <v>6</v>
      </c>
      <c r="E61" s="67">
        <f>VLOOKUP($B61,'1º B'!$A$4:$BP$33,64,FALSE)</f>
        <v>45</v>
      </c>
      <c r="F61" s="67">
        <f>VLOOKUP($B61,'1º B'!$A$4:$BP$33,66,FALSE)</f>
        <v>11.25</v>
      </c>
      <c r="G61" s="59">
        <f>VLOOKUP($B61,'1º B'!$A$4:$BP$33,68,FALSE)</f>
        <v>30</v>
      </c>
    </row>
  </sheetData>
  <sortState ref="A2:G61">
    <sortCondition ref="G2:G61"/>
  </sortState>
  <conditionalFormatting sqref="G1">
    <cfRule type="cellIs" dxfId="7" priority="1" operator="lessThan">
      <formula>10.5</formula>
    </cfRule>
    <cfRule type="cellIs" dxfId="6" priority="2" operator="greaterThan">
      <formula>10.4</formula>
    </cfRule>
  </conditionalFormatting>
  <conditionalFormatting sqref="D1">
    <cfRule type="cellIs" dxfId="5" priority="7" operator="lessThan">
      <formula>10.5</formula>
    </cfRule>
    <cfRule type="cellIs" dxfId="4" priority="8" operator="greaterThan">
      <formula>10.4</formula>
    </cfRule>
  </conditionalFormatting>
  <conditionalFormatting sqref="E1">
    <cfRule type="cellIs" dxfId="3" priority="5" operator="lessThan">
      <formula>10.5</formula>
    </cfRule>
    <cfRule type="cellIs" dxfId="2" priority="6" operator="greaterThan">
      <formula>10.4</formula>
    </cfRule>
  </conditionalFormatting>
  <conditionalFormatting sqref="F1">
    <cfRule type="cellIs" dxfId="1" priority="3" operator="lessThan">
      <formula>10.5</formula>
    </cfRule>
    <cfRule type="cellIs" dxfId="0" priority="4" operator="greaterThan">
      <formula>10.4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16"/>
  <sheetViews>
    <sheetView workbookViewId="0">
      <selection activeCell="E35" sqref="E35"/>
    </sheetView>
  </sheetViews>
  <sheetFormatPr baseColWidth="10" defaultRowHeight="15" x14ac:dyDescent="0.25"/>
  <sheetData>
    <row r="3" spans="6:6" x14ac:dyDescent="0.25">
      <c r="F3" t="s">
        <v>174</v>
      </c>
    </row>
    <row r="5" spans="6:6" x14ac:dyDescent="0.25">
      <c r="F5" t="s">
        <v>173</v>
      </c>
    </row>
    <row r="7" spans="6:6" x14ac:dyDescent="0.25">
      <c r="F7" t="s">
        <v>175</v>
      </c>
    </row>
    <row r="13" spans="6:6" x14ac:dyDescent="0.25">
      <c r="F13" t="s">
        <v>178</v>
      </c>
    </row>
    <row r="14" spans="6:6" x14ac:dyDescent="0.25">
      <c r="F14" t="s">
        <v>177</v>
      </c>
    </row>
    <row r="16" spans="6:6" x14ac:dyDescent="0.25">
      <c r="F16" t="s">
        <v>176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baseColWidth="10"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9" sqref="G19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BZ34"/>
  <sheetViews>
    <sheetView topLeftCell="A10"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33" t="s">
        <v>48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34" t="s">
        <v>0</v>
      </c>
      <c r="B2" s="34" t="s">
        <v>1</v>
      </c>
      <c r="C2" s="36" t="s">
        <v>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  <c r="Q2" s="39" t="s">
        <v>3</v>
      </c>
      <c r="R2" s="36" t="s">
        <v>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/>
      <c r="AF2" s="39" t="s">
        <v>3</v>
      </c>
      <c r="AG2" s="36" t="s">
        <v>5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8"/>
      <c r="AU2" s="39" t="s">
        <v>3</v>
      </c>
      <c r="AV2" s="42" t="s">
        <v>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4"/>
      <c r="BJ2" s="39" t="s">
        <v>3</v>
      </c>
      <c r="BK2" s="3"/>
      <c r="BL2" s="45" t="s">
        <v>7</v>
      </c>
      <c r="BM2" s="3"/>
      <c r="BN2" s="46" t="s">
        <v>8</v>
      </c>
      <c r="BO2" s="4"/>
      <c r="BP2" s="49" t="s">
        <v>9</v>
      </c>
      <c r="BQ2" s="1"/>
      <c r="BR2" s="40" t="s">
        <v>10</v>
      </c>
      <c r="BS2" s="40"/>
      <c r="BT2" s="40"/>
      <c r="BU2" s="40"/>
      <c r="BV2" s="41" t="s">
        <v>3</v>
      </c>
      <c r="BW2" s="1"/>
    </row>
    <row r="3" spans="1:78" ht="45.75" customHeight="1" thickBot="1" x14ac:dyDescent="0.3">
      <c r="A3" s="34"/>
      <c r="B3" s="35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39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39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39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39"/>
      <c r="BK3" s="3"/>
      <c r="BL3" s="45"/>
      <c r="BM3" s="3"/>
      <c r="BN3" s="46"/>
      <c r="BO3" s="4"/>
      <c r="BP3" s="50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1"/>
      <c r="BW3" s="1"/>
    </row>
    <row r="4" spans="1:78" ht="15" customHeight="1" thickBot="1" x14ac:dyDescent="0.3">
      <c r="A4" s="7">
        <v>1</v>
      </c>
      <c r="B4" s="8" t="s">
        <v>49</v>
      </c>
      <c r="C4" s="9"/>
      <c r="D4" s="10"/>
      <c r="E4" s="10"/>
      <c r="F4" s="10"/>
      <c r="G4" s="10"/>
      <c r="H4" s="10">
        <v>10</v>
      </c>
      <c r="I4" s="10"/>
      <c r="J4" s="10"/>
      <c r="K4" s="10"/>
      <c r="L4" s="10"/>
      <c r="M4" s="10"/>
      <c r="N4" s="10"/>
      <c r="O4" s="10"/>
      <c r="P4" s="10"/>
      <c r="Q4" s="11">
        <f>AVERAGE(C4:P4)</f>
        <v>10</v>
      </c>
      <c r="R4" s="10"/>
      <c r="S4" s="10"/>
      <c r="T4" s="10"/>
      <c r="U4" s="10"/>
      <c r="V4" s="10"/>
      <c r="W4" s="10">
        <v>17</v>
      </c>
      <c r="X4" s="10"/>
      <c r="Y4" s="10"/>
      <c r="Z4" s="10"/>
      <c r="AA4" s="10"/>
      <c r="AB4" s="10"/>
      <c r="AC4" s="10"/>
      <c r="AD4" s="10"/>
      <c r="AE4" s="10"/>
      <c r="AF4" s="11">
        <f>AVERAGE(R4:AE4)</f>
        <v>17</v>
      </c>
      <c r="AG4" s="10"/>
      <c r="AH4" s="10"/>
      <c r="AI4" s="10">
        <v>13</v>
      </c>
      <c r="AJ4" s="10"/>
      <c r="AK4" s="10">
        <v>14</v>
      </c>
      <c r="AL4" s="10"/>
      <c r="AM4" s="10"/>
      <c r="AN4" s="10"/>
      <c r="AO4" s="10"/>
      <c r="AP4" s="10"/>
      <c r="AQ4" s="10"/>
      <c r="AR4" s="10"/>
      <c r="AS4" s="10"/>
      <c r="AT4" s="10"/>
      <c r="AU4" s="11">
        <f>AVERAGE(AG4:AT4)</f>
        <v>13.5</v>
      </c>
      <c r="AV4" s="12"/>
      <c r="AW4" s="12"/>
      <c r="AX4" s="12"/>
      <c r="AY4" s="12"/>
      <c r="AZ4" s="12"/>
      <c r="BA4" s="12">
        <v>10</v>
      </c>
      <c r="BB4" s="12"/>
      <c r="BC4" s="12"/>
      <c r="BD4" s="12"/>
      <c r="BE4" s="12"/>
      <c r="BF4" s="12"/>
      <c r="BG4" s="12"/>
      <c r="BH4" s="12">
        <v>17</v>
      </c>
      <c r="BI4" s="12">
        <v>17</v>
      </c>
      <c r="BJ4" s="11">
        <f>AVERAGE(AV4:BI4)</f>
        <v>14.666666666666666</v>
      </c>
      <c r="BK4" s="3"/>
      <c r="BL4" s="24">
        <f>SUM(Q4,AF4,AU4,BJ4)</f>
        <v>55.166666666666664</v>
      </c>
      <c r="BM4" s="3"/>
      <c r="BN4" s="17">
        <f>AVERAGE(BL4)/4</f>
        <v>13.791666666666666</v>
      </c>
      <c r="BO4" s="16"/>
      <c r="BP4" s="17">
        <f>RANK(BN4,$BN$4:$BN$33,0)</f>
        <v>20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50</v>
      </c>
      <c r="C5" s="9"/>
      <c r="D5" s="10"/>
      <c r="E5" s="10"/>
      <c r="F5" s="10"/>
      <c r="G5" s="10"/>
      <c r="H5" s="10">
        <v>17</v>
      </c>
      <c r="I5" s="10"/>
      <c r="J5" s="10"/>
      <c r="K5" s="10"/>
      <c r="L5" s="10"/>
      <c r="M5" s="10"/>
      <c r="N5" s="10"/>
      <c r="O5" s="10"/>
      <c r="P5" s="10"/>
      <c r="Q5" s="11">
        <f t="shared" ref="Q5:Q33" si="0">AVERAGE(C5:P5)</f>
        <v>17</v>
      </c>
      <c r="R5" s="10"/>
      <c r="S5" s="10"/>
      <c r="T5" s="10"/>
      <c r="U5" s="10"/>
      <c r="V5" s="10"/>
      <c r="W5" s="10">
        <v>12</v>
      </c>
      <c r="X5" s="10"/>
      <c r="Y5" s="10"/>
      <c r="Z5" s="10"/>
      <c r="AA5" s="10"/>
      <c r="AB5" s="10"/>
      <c r="AC5" s="10"/>
      <c r="AD5" s="10"/>
      <c r="AE5" s="10"/>
      <c r="AF5" s="11">
        <f t="shared" ref="AF5:AF33" si="1">AVERAGE(R5:AE5)</f>
        <v>12</v>
      </c>
      <c r="AG5" s="10"/>
      <c r="AH5" s="10"/>
      <c r="AI5" s="10"/>
      <c r="AJ5" s="10"/>
      <c r="AK5" s="10">
        <v>15</v>
      </c>
      <c r="AL5" s="10">
        <v>15</v>
      </c>
      <c r="AM5" s="10"/>
      <c r="AN5" s="10"/>
      <c r="AO5" s="10"/>
      <c r="AP5" s="10"/>
      <c r="AQ5" s="10"/>
      <c r="AR5" s="10"/>
      <c r="AS5" s="10"/>
      <c r="AT5" s="10"/>
      <c r="AU5" s="11">
        <f t="shared" ref="AU5:AU33" si="2">AVERAGE(AG5:AT5)</f>
        <v>15</v>
      </c>
      <c r="AV5" s="12"/>
      <c r="AW5" s="12"/>
      <c r="AX5" s="12"/>
      <c r="AY5" s="12"/>
      <c r="AZ5" s="12"/>
      <c r="BA5" s="12">
        <v>14</v>
      </c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13</v>
      </c>
      <c r="BK5" s="3"/>
      <c r="BL5" s="24">
        <f t="shared" ref="BL5:BL33" si="4">SUM(Q5,AF5,AU5,BJ5)</f>
        <v>57</v>
      </c>
      <c r="BM5" s="3"/>
      <c r="BN5" s="17">
        <f t="shared" ref="BN5:BN33" si="5">AVERAGE(BL5)/4</f>
        <v>14.25</v>
      </c>
      <c r="BO5" s="16"/>
      <c r="BP5" s="17">
        <f t="shared" ref="BP5:BP33" si="6">RANK(BN5,$BN$4:$BN$33,0)</f>
        <v>15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51</v>
      </c>
      <c r="C6" s="9"/>
      <c r="D6" s="10"/>
      <c r="E6" s="10"/>
      <c r="F6" s="10"/>
      <c r="G6" s="10"/>
      <c r="H6" s="10">
        <v>18</v>
      </c>
      <c r="I6" s="10"/>
      <c r="J6" s="10"/>
      <c r="K6" s="10"/>
      <c r="L6" s="10"/>
      <c r="M6" s="10"/>
      <c r="N6" s="10"/>
      <c r="O6" s="10"/>
      <c r="P6" s="10"/>
      <c r="Q6" s="11">
        <f t="shared" si="0"/>
        <v>18</v>
      </c>
      <c r="R6" s="10"/>
      <c r="S6" s="10"/>
      <c r="T6" s="10"/>
      <c r="U6" s="10"/>
      <c r="V6" s="10"/>
      <c r="W6" s="10">
        <v>15</v>
      </c>
      <c r="X6" s="10"/>
      <c r="Y6" s="10"/>
      <c r="Z6" s="10"/>
      <c r="AA6" s="10"/>
      <c r="AB6" s="10"/>
      <c r="AC6" s="10"/>
      <c r="AD6" s="10"/>
      <c r="AE6" s="10"/>
      <c r="AF6" s="11">
        <f t="shared" si="1"/>
        <v>15</v>
      </c>
      <c r="AG6" s="10"/>
      <c r="AH6" s="10"/>
      <c r="AI6" s="10"/>
      <c r="AJ6" s="10"/>
      <c r="AK6" s="10">
        <v>15</v>
      </c>
      <c r="AL6" s="10">
        <v>17</v>
      </c>
      <c r="AM6" s="10"/>
      <c r="AN6" s="10"/>
      <c r="AO6" s="10"/>
      <c r="AP6" s="10"/>
      <c r="AQ6" s="10"/>
      <c r="AR6" s="10"/>
      <c r="AS6" s="10"/>
      <c r="AT6" s="10"/>
      <c r="AU6" s="11">
        <f t="shared" si="2"/>
        <v>16</v>
      </c>
      <c r="AV6" s="12"/>
      <c r="AW6" s="12"/>
      <c r="AX6" s="12"/>
      <c r="AY6" s="12"/>
      <c r="AZ6" s="12"/>
      <c r="BA6" s="12">
        <v>18</v>
      </c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19</v>
      </c>
      <c r="BK6" s="3"/>
      <c r="BL6" s="24">
        <f t="shared" si="4"/>
        <v>68</v>
      </c>
      <c r="BM6" s="3"/>
      <c r="BN6" s="17">
        <f t="shared" si="5"/>
        <v>17</v>
      </c>
      <c r="BO6" s="16"/>
      <c r="BP6" s="17">
        <f t="shared" si="6"/>
        <v>2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52</v>
      </c>
      <c r="C7" s="9"/>
      <c r="D7" s="10"/>
      <c r="E7" s="10"/>
      <c r="F7" s="10"/>
      <c r="G7" s="10"/>
      <c r="H7" s="10">
        <v>14</v>
      </c>
      <c r="I7" s="10"/>
      <c r="J7" s="10"/>
      <c r="K7" s="10"/>
      <c r="L7" s="10"/>
      <c r="M7" s="10"/>
      <c r="N7" s="10"/>
      <c r="O7" s="10"/>
      <c r="P7" s="10"/>
      <c r="Q7" s="11">
        <f t="shared" si="0"/>
        <v>14</v>
      </c>
      <c r="R7" s="10"/>
      <c r="S7" s="10"/>
      <c r="T7" s="10"/>
      <c r="U7" s="10"/>
      <c r="V7" s="10"/>
      <c r="W7" s="10">
        <v>16</v>
      </c>
      <c r="X7" s="10"/>
      <c r="Y7" s="10"/>
      <c r="Z7" s="10"/>
      <c r="AA7" s="10"/>
      <c r="AB7" s="10"/>
      <c r="AC7" s="10"/>
      <c r="AD7" s="10"/>
      <c r="AE7" s="10"/>
      <c r="AF7" s="11">
        <f t="shared" si="1"/>
        <v>16</v>
      </c>
      <c r="AG7" s="10"/>
      <c r="AH7" s="10"/>
      <c r="AI7" s="10"/>
      <c r="AJ7" s="10"/>
      <c r="AK7" s="10">
        <v>12</v>
      </c>
      <c r="AL7" s="10">
        <v>15</v>
      </c>
      <c r="AM7" s="10"/>
      <c r="AN7" s="10"/>
      <c r="AO7" s="10"/>
      <c r="AP7" s="10"/>
      <c r="AQ7" s="10"/>
      <c r="AR7" s="10"/>
      <c r="AS7" s="10"/>
      <c r="AT7" s="10"/>
      <c r="AU7" s="11">
        <f t="shared" si="2"/>
        <v>13.5</v>
      </c>
      <c r="AV7" s="12"/>
      <c r="AW7" s="12"/>
      <c r="AX7" s="12"/>
      <c r="AY7" s="12"/>
      <c r="AZ7" s="12"/>
      <c r="BA7" s="12">
        <v>16</v>
      </c>
      <c r="BB7" s="12"/>
      <c r="BC7" s="12"/>
      <c r="BD7" s="12"/>
      <c r="BE7" s="12"/>
      <c r="BF7" s="12"/>
      <c r="BG7" s="12"/>
      <c r="BH7" s="12"/>
      <c r="BI7" s="12"/>
      <c r="BJ7" s="11">
        <f t="shared" si="3"/>
        <v>16</v>
      </c>
      <c r="BK7" s="3"/>
      <c r="BL7" s="24">
        <f t="shared" si="4"/>
        <v>59.5</v>
      </c>
      <c r="BM7" s="3"/>
      <c r="BN7" s="17">
        <f t="shared" si="5"/>
        <v>14.875</v>
      </c>
      <c r="BO7" s="16"/>
      <c r="BP7" s="17">
        <f t="shared" si="6"/>
        <v>14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53</v>
      </c>
      <c r="C8" s="9"/>
      <c r="D8" s="10"/>
      <c r="E8" s="10"/>
      <c r="F8" s="10"/>
      <c r="G8" s="10"/>
      <c r="H8" s="10">
        <v>17</v>
      </c>
      <c r="I8" s="10"/>
      <c r="J8" s="10"/>
      <c r="K8" s="10"/>
      <c r="L8" s="10"/>
      <c r="M8" s="10"/>
      <c r="N8" s="10"/>
      <c r="O8" s="10"/>
      <c r="P8" s="10"/>
      <c r="Q8" s="11">
        <f t="shared" si="0"/>
        <v>17</v>
      </c>
      <c r="R8" s="10"/>
      <c r="S8" s="10"/>
      <c r="T8" s="10"/>
      <c r="U8" s="10"/>
      <c r="V8" s="10"/>
      <c r="W8" s="10">
        <v>14</v>
      </c>
      <c r="X8" s="10"/>
      <c r="Y8" s="10"/>
      <c r="Z8" s="10"/>
      <c r="AA8" s="10"/>
      <c r="AB8" s="10"/>
      <c r="AC8" s="10"/>
      <c r="AD8" s="10"/>
      <c r="AE8" s="10"/>
      <c r="AF8" s="11">
        <f t="shared" si="1"/>
        <v>14</v>
      </c>
      <c r="AG8" s="10"/>
      <c r="AH8" s="10"/>
      <c r="AI8" s="10"/>
      <c r="AJ8" s="10"/>
      <c r="AK8" s="10"/>
      <c r="AL8" s="10">
        <v>17</v>
      </c>
      <c r="AM8" s="10">
        <v>18</v>
      </c>
      <c r="AN8" s="10"/>
      <c r="AO8" s="10"/>
      <c r="AP8" s="10"/>
      <c r="AQ8" s="10"/>
      <c r="AR8" s="10"/>
      <c r="AS8" s="10"/>
      <c r="AT8" s="10"/>
      <c r="AU8" s="11">
        <f t="shared" si="2"/>
        <v>17.5</v>
      </c>
      <c r="AV8" s="12"/>
      <c r="AW8" s="12"/>
      <c r="AX8" s="12"/>
      <c r="AY8" s="12"/>
      <c r="AZ8" s="12"/>
      <c r="BA8" s="12">
        <v>17</v>
      </c>
      <c r="BB8" s="12"/>
      <c r="BC8" s="12"/>
      <c r="BD8" s="12"/>
      <c r="BE8" s="12"/>
      <c r="BF8" s="12"/>
      <c r="BG8" s="12"/>
      <c r="BH8" s="12"/>
      <c r="BI8" s="12"/>
      <c r="BJ8" s="11">
        <f t="shared" si="3"/>
        <v>17</v>
      </c>
      <c r="BK8" s="3"/>
      <c r="BL8" s="24">
        <f t="shared" si="4"/>
        <v>65.5</v>
      </c>
      <c r="BM8" s="3"/>
      <c r="BN8" s="17">
        <f t="shared" si="5"/>
        <v>16.375</v>
      </c>
      <c r="BO8" s="16"/>
      <c r="BP8" s="17">
        <f t="shared" si="6"/>
        <v>4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54</v>
      </c>
      <c r="C9" s="9"/>
      <c r="D9" s="10"/>
      <c r="E9" s="10"/>
      <c r="F9" s="10"/>
      <c r="G9" s="10"/>
      <c r="H9" s="10">
        <v>18</v>
      </c>
      <c r="I9" s="10"/>
      <c r="J9" s="10"/>
      <c r="K9" s="10"/>
      <c r="L9" s="10"/>
      <c r="M9" s="10"/>
      <c r="N9" s="10"/>
      <c r="O9" s="10"/>
      <c r="P9" s="10"/>
      <c r="Q9" s="11">
        <f t="shared" si="0"/>
        <v>18</v>
      </c>
      <c r="R9" s="10"/>
      <c r="S9" s="10"/>
      <c r="T9" s="10"/>
      <c r="U9" s="10"/>
      <c r="V9" s="10"/>
      <c r="W9" s="10">
        <v>17</v>
      </c>
      <c r="X9" s="10"/>
      <c r="Y9" s="10"/>
      <c r="Z9" s="10"/>
      <c r="AA9" s="10"/>
      <c r="AB9" s="10"/>
      <c r="AC9" s="10"/>
      <c r="AD9" s="10"/>
      <c r="AE9" s="10"/>
      <c r="AF9" s="11">
        <f t="shared" si="1"/>
        <v>17</v>
      </c>
      <c r="AG9" s="10"/>
      <c r="AH9" s="10"/>
      <c r="AI9" s="10"/>
      <c r="AJ9" s="10"/>
      <c r="AK9" s="10"/>
      <c r="AL9" s="10">
        <v>16</v>
      </c>
      <c r="AM9" s="10">
        <v>10</v>
      </c>
      <c r="AN9" s="10"/>
      <c r="AO9" s="10"/>
      <c r="AP9" s="10"/>
      <c r="AQ9" s="10"/>
      <c r="AR9" s="10"/>
      <c r="AS9" s="10"/>
      <c r="AT9" s="10"/>
      <c r="AU9" s="11">
        <f t="shared" si="2"/>
        <v>13</v>
      </c>
      <c r="AV9" s="12"/>
      <c r="AW9" s="12"/>
      <c r="AX9" s="12"/>
      <c r="AY9" s="12"/>
      <c r="AZ9" s="12"/>
      <c r="BA9" s="12">
        <v>18</v>
      </c>
      <c r="BB9" s="12"/>
      <c r="BC9" s="12"/>
      <c r="BD9" s="12"/>
      <c r="BE9" s="12"/>
      <c r="BF9" s="12"/>
      <c r="BG9" s="12"/>
      <c r="BH9" s="12"/>
      <c r="BI9" s="12"/>
      <c r="BJ9" s="11">
        <f t="shared" si="3"/>
        <v>18</v>
      </c>
      <c r="BK9" s="3"/>
      <c r="BL9" s="24">
        <f t="shared" si="4"/>
        <v>66</v>
      </c>
      <c r="BM9" s="3"/>
      <c r="BN9" s="17">
        <f t="shared" si="5"/>
        <v>16.5</v>
      </c>
      <c r="BO9" s="16"/>
      <c r="BP9" s="17">
        <f t="shared" si="6"/>
        <v>3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55</v>
      </c>
      <c r="C10" s="9"/>
      <c r="D10" s="10"/>
      <c r="E10" s="10"/>
      <c r="F10" s="10"/>
      <c r="G10" s="10"/>
      <c r="H10" s="10">
        <v>13</v>
      </c>
      <c r="I10" s="10"/>
      <c r="J10" s="10"/>
      <c r="K10" s="10"/>
      <c r="L10" s="10"/>
      <c r="M10" s="10"/>
      <c r="N10" s="10"/>
      <c r="O10" s="10"/>
      <c r="P10" s="10"/>
      <c r="Q10" s="11">
        <f t="shared" si="0"/>
        <v>13</v>
      </c>
      <c r="R10" s="10"/>
      <c r="S10" s="10"/>
      <c r="T10" s="10"/>
      <c r="U10" s="10"/>
      <c r="V10" s="10"/>
      <c r="W10" s="10">
        <v>18</v>
      </c>
      <c r="X10" s="10"/>
      <c r="Y10" s="10"/>
      <c r="Z10" s="10"/>
      <c r="AA10" s="10"/>
      <c r="AB10" s="10"/>
      <c r="AC10" s="10"/>
      <c r="AD10" s="10"/>
      <c r="AE10" s="10"/>
      <c r="AF10" s="11">
        <f t="shared" si="1"/>
        <v>18</v>
      </c>
      <c r="AG10" s="10"/>
      <c r="AH10" s="10"/>
      <c r="AI10" s="10"/>
      <c r="AJ10" s="10"/>
      <c r="AK10" s="10"/>
      <c r="AL10" s="10">
        <v>10</v>
      </c>
      <c r="AM10" s="10">
        <v>16</v>
      </c>
      <c r="AN10" s="10"/>
      <c r="AO10" s="10"/>
      <c r="AP10" s="10"/>
      <c r="AQ10" s="10"/>
      <c r="AR10" s="10"/>
      <c r="AS10" s="10"/>
      <c r="AT10" s="10"/>
      <c r="AU10" s="11">
        <f t="shared" si="2"/>
        <v>13</v>
      </c>
      <c r="AV10" s="12"/>
      <c r="AW10" s="12"/>
      <c r="AX10" s="12"/>
      <c r="AY10" s="12"/>
      <c r="AZ10" s="12"/>
      <c r="BA10" s="12">
        <v>16</v>
      </c>
      <c r="BB10" s="12"/>
      <c r="BC10" s="12"/>
      <c r="BD10" s="12"/>
      <c r="BE10" s="12"/>
      <c r="BF10" s="12"/>
      <c r="BG10" s="12"/>
      <c r="BH10" s="12"/>
      <c r="BI10" s="12"/>
      <c r="BJ10" s="11">
        <f t="shared" si="3"/>
        <v>16</v>
      </c>
      <c r="BK10" s="3"/>
      <c r="BL10" s="24">
        <f t="shared" si="4"/>
        <v>60</v>
      </c>
      <c r="BM10" s="3"/>
      <c r="BN10" s="17">
        <f t="shared" si="5"/>
        <v>15</v>
      </c>
      <c r="BO10" s="16"/>
      <c r="BP10" s="17">
        <f t="shared" si="6"/>
        <v>13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56</v>
      </c>
      <c r="C11" s="9"/>
      <c r="D11" s="10"/>
      <c r="E11" s="10"/>
      <c r="F11" s="10"/>
      <c r="G11" s="10"/>
      <c r="H11" s="10">
        <v>16</v>
      </c>
      <c r="I11" s="10"/>
      <c r="J11" s="10"/>
      <c r="K11" s="10"/>
      <c r="L11" s="10"/>
      <c r="M11" s="10"/>
      <c r="N11" s="10"/>
      <c r="O11" s="10"/>
      <c r="P11" s="10"/>
      <c r="Q11" s="11">
        <f t="shared" si="0"/>
        <v>16</v>
      </c>
      <c r="R11" s="10"/>
      <c r="S11" s="10"/>
      <c r="T11" s="10"/>
      <c r="U11" s="10"/>
      <c r="V11" s="10"/>
      <c r="W11" s="10">
        <v>17</v>
      </c>
      <c r="X11" s="10"/>
      <c r="Y11" s="10"/>
      <c r="Z11" s="10"/>
      <c r="AA11" s="10"/>
      <c r="AB11" s="10"/>
      <c r="AC11" s="10"/>
      <c r="AD11" s="10"/>
      <c r="AE11" s="10"/>
      <c r="AF11" s="11">
        <f t="shared" si="1"/>
        <v>17</v>
      </c>
      <c r="AG11" s="10"/>
      <c r="AH11" s="10"/>
      <c r="AI11" s="10"/>
      <c r="AJ11" s="10"/>
      <c r="AK11" s="10"/>
      <c r="AL11" s="10">
        <v>14</v>
      </c>
      <c r="AM11" s="10">
        <v>15</v>
      </c>
      <c r="AN11" s="10"/>
      <c r="AO11" s="10"/>
      <c r="AP11" s="10"/>
      <c r="AQ11" s="10"/>
      <c r="AR11" s="10"/>
      <c r="AS11" s="10"/>
      <c r="AT11" s="10"/>
      <c r="AU11" s="11">
        <f t="shared" si="2"/>
        <v>14.5</v>
      </c>
      <c r="AV11" s="12"/>
      <c r="AW11" s="12"/>
      <c r="AX11" s="12"/>
      <c r="AY11" s="12"/>
      <c r="AZ11" s="12"/>
      <c r="BA11" s="12">
        <v>17</v>
      </c>
      <c r="BB11" s="12"/>
      <c r="BC11" s="12"/>
      <c r="BD11" s="12"/>
      <c r="BE11" s="12"/>
      <c r="BF11" s="12"/>
      <c r="BG11" s="12"/>
      <c r="BH11" s="12"/>
      <c r="BI11" s="12"/>
      <c r="BJ11" s="11">
        <f t="shared" si="3"/>
        <v>17</v>
      </c>
      <c r="BK11" s="3"/>
      <c r="BL11" s="24">
        <f t="shared" si="4"/>
        <v>64.5</v>
      </c>
      <c r="BM11" s="3"/>
      <c r="BN11" s="17">
        <f t="shared" si="5"/>
        <v>16.125</v>
      </c>
      <c r="BO11" s="16"/>
      <c r="BP11" s="17">
        <f t="shared" si="6"/>
        <v>6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57</v>
      </c>
      <c r="C12" s="9"/>
      <c r="D12" s="10"/>
      <c r="E12" s="10"/>
      <c r="F12" s="10"/>
      <c r="G12" s="10"/>
      <c r="H12" s="10">
        <v>17</v>
      </c>
      <c r="I12" s="10"/>
      <c r="J12" s="10"/>
      <c r="K12" s="10"/>
      <c r="L12" s="10"/>
      <c r="M12" s="10"/>
      <c r="N12" s="10"/>
      <c r="O12" s="10"/>
      <c r="P12" s="10"/>
      <c r="Q12" s="11">
        <f t="shared" si="0"/>
        <v>17</v>
      </c>
      <c r="R12" s="10"/>
      <c r="S12" s="10"/>
      <c r="T12" s="10"/>
      <c r="U12" s="10"/>
      <c r="V12" s="10"/>
      <c r="W12" s="10">
        <v>19</v>
      </c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19</v>
      </c>
      <c r="AG12" s="10"/>
      <c r="AH12" s="10"/>
      <c r="AI12" s="10"/>
      <c r="AJ12" s="10"/>
      <c r="AK12" s="10"/>
      <c r="AL12" s="10">
        <v>13</v>
      </c>
      <c r="AM12" s="10">
        <v>17</v>
      </c>
      <c r="AN12" s="10"/>
      <c r="AO12" s="10"/>
      <c r="AP12" s="10"/>
      <c r="AQ12" s="10"/>
      <c r="AR12" s="10"/>
      <c r="AS12" s="10"/>
      <c r="AT12" s="10"/>
      <c r="AU12" s="11">
        <f t="shared" si="2"/>
        <v>15</v>
      </c>
      <c r="AV12" s="12"/>
      <c r="AW12" s="12"/>
      <c r="AX12" s="12"/>
      <c r="AY12" s="12"/>
      <c r="AZ12" s="12"/>
      <c r="BA12" s="12">
        <v>19</v>
      </c>
      <c r="BB12" s="12"/>
      <c r="BC12" s="12"/>
      <c r="BD12" s="12"/>
      <c r="BE12" s="12"/>
      <c r="BF12" s="12"/>
      <c r="BG12" s="12"/>
      <c r="BH12" s="12"/>
      <c r="BI12" s="12"/>
      <c r="BJ12" s="11">
        <f t="shared" si="3"/>
        <v>19</v>
      </c>
      <c r="BK12" s="3"/>
      <c r="BL12" s="24">
        <f t="shared" si="4"/>
        <v>70</v>
      </c>
      <c r="BM12" s="3"/>
      <c r="BN12" s="17">
        <f t="shared" si="5"/>
        <v>17.5</v>
      </c>
      <c r="BO12" s="16"/>
      <c r="BP12" s="17">
        <f t="shared" si="6"/>
        <v>1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58</v>
      </c>
      <c r="C13" s="9"/>
      <c r="D13" s="10"/>
      <c r="E13" s="10"/>
      <c r="F13" s="10"/>
      <c r="G13" s="10"/>
      <c r="H13" s="10">
        <v>13</v>
      </c>
      <c r="I13" s="10"/>
      <c r="J13" s="10"/>
      <c r="K13" s="10"/>
      <c r="L13" s="10"/>
      <c r="M13" s="10"/>
      <c r="N13" s="10"/>
      <c r="O13" s="10"/>
      <c r="P13" s="10"/>
      <c r="Q13" s="11">
        <f t="shared" si="0"/>
        <v>13</v>
      </c>
      <c r="R13" s="10"/>
      <c r="S13" s="10"/>
      <c r="T13" s="10"/>
      <c r="U13" s="10"/>
      <c r="V13" s="10"/>
      <c r="W13" s="10">
        <v>13</v>
      </c>
      <c r="X13" s="10"/>
      <c r="Y13" s="10"/>
      <c r="Z13" s="10"/>
      <c r="AA13" s="10"/>
      <c r="AB13" s="10"/>
      <c r="AC13" s="10"/>
      <c r="AD13" s="10"/>
      <c r="AE13" s="10"/>
      <c r="AF13" s="11">
        <f t="shared" si="1"/>
        <v>13</v>
      </c>
      <c r="AG13" s="10"/>
      <c r="AH13" s="10"/>
      <c r="AI13" s="10"/>
      <c r="AJ13" s="10"/>
      <c r="AK13" s="10"/>
      <c r="AL13" s="10">
        <v>17</v>
      </c>
      <c r="AM13" s="10">
        <v>19</v>
      </c>
      <c r="AN13" s="10"/>
      <c r="AO13" s="10"/>
      <c r="AP13" s="10"/>
      <c r="AQ13" s="10"/>
      <c r="AR13" s="10"/>
      <c r="AS13" s="10"/>
      <c r="AT13" s="10"/>
      <c r="AU13" s="11">
        <f t="shared" si="2"/>
        <v>18</v>
      </c>
      <c r="AV13" s="12"/>
      <c r="AW13" s="12"/>
      <c r="AX13" s="12"/>
      <c r="AY13" s="12"/>
      <c r="AZ13" s="12"/>
      <c r="BA13" s="12">
        <v>13</v>
      </c>
      <c r="BB13" s="12"/>
      <c r="BC13" s="12"/>
      <c r="BD13" s="12"/>
      <c r="BE13" s="12"/>
      <c r="BF13" s="12"/>
      <c r="BG13" s="12"/>
      <c r="BH13" s="12"/>
      <c r="BI13" s="12"/>
      <c r="BJ13" s="11">
        <f t="shared" si="3"/>
        <v>13</v>
      </c>
      <c r="BK13" s="3"/>
      <c r="BL13" s="24">
        <f t="shared" si="4"/>
        <v>57</v>
      </c>
      <c r="BM13" s="3"/>
      <c r="BN13" s="17">
        <f t="shared" si="5"/>
        <v>14.25</v>
      </c>
      <c r="BO13" s="16"/>
      <c r="BP13" s="17">
        <f t="shared" si="6"/>
        <v>15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59</v>
      </c>
      <c r="C14" s="9"/>
      <c r="D14" s="10"/>
      <c r="E14" s="10"/>
      <c r="F14" s="10"/>
      <c r="G14" s="10"/>
      <c r="H14" s="10">
        <v>10</v>
      </c>
      <c r="I14" s="10"/>
      <c r="J14" s="10"/>
      <c r="K14" s="10"/>
      <c r="L14" s="10"/>
      <c r="M14" s="10"/>
      <c r="N14" s="10"/>
      <c r="O14" s="10"/>
      <c r="P14" s="10"/>
      <c r="Q14" s="11">
        <f t="shared" si="0"/>
        <v>10</v>
      </c>
      <c r="R14" s="10"/>
      <c r="S14" s="10"/>
      <c r="T14" s="10"/>
      <c r="U14" s="10"/>
      <c r="V14" s="10"/>
      <c r="W14" s="10">
        <v>16</v>
      </c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16</v>
      </c>
      <c r="AG14" s="10"/>
      <c r="AH14" s="10"/>
      <c r="AI14" s="10"/>
      <c r="AJ14" s="10"/>
      <c r="AK14" s="10"/>
      <c r="AL14" s="10">
        <v>15</v>
      </c>
      <c r="AM14" s="10">
        <v>15</v>
      </c>
      <c r="AN14" s="10"/>
      <c r="AO14" s="10"/>
      <c r="AP14" s="10"/>
      <c r="AQ14" s="10"/>
      <c r="AR14" s="10"/>
      <c r="AS14" s="10"/>
      <c r="AT14" s="10"/>
      <c r="AU14" s="11">
        <f t="shared" si="2"/>
        <v>15</v>
      </c>
      <c r="AV14" s="12"/>
      <c r="AW14" s="12"/>
      <c r="AX14" s="12"/>
      <c r="AY14" s="12"/>
      <c r="AZ14" s="12"/>
      <c r="BA14" s="12">
        <v>15</v>
      </c>
      <c r="BB14" s="12"/>
      <c r="BC14" s="12"/>
      <c r="BD14" s="12"/>
      <c r="BE14" s="12"/>
      <c r="BF14" s="12"/>
      <c r="BG14" s="12"/>
      <c r="BH14" s="12"/>
      <c r="BI14" s="12"/>
      <c r="BJ14" s="11">
        <f t="shared" si="3"/>
        <v>15</v>
      </c>
      <c r="BK14" s="3"/>
      <c r="BL14" s="24">
        <f t="shared" si="4"/>
        <v>56</v>
      </c>
      <c r="BM14" s="3"/>
      <c r="BN14" s="17">
        <f t="shared" si="5"/>
        <v>14</v>
      </c>
      <c r="BO14" s="16"/>
      <c r="BP14" s="17">
        <f t="shared" si="6"/>
        <v>18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60</v>
      </c>
      <c r="C15" s="9"/>
      <c r="D15" s="10"/>
      <c r="E15" s="10"/>
      <c r="F15" s="10"/>
      <c r="G15" s="10"/>
      <c r="H15" s="10">
        <v>18</v>
      </c>
      <c r="I15" s="10"/>
      <c r="J15" s="10"/>
      <c r="K15" s="10"/>
      <c r="L15" s="10"/>
      <c r="M15" s="10"/>
      <c r="N15" s="10"/>
      <c r="O15" s="10"/>
      <c r="P15" s="10"/>
      <c r="Q15" s="11">
        <f t="shared" si="0"/>
        <v>18</v>
      </c>
      <c r="R15" s="10"/>
      <c r="S15" s="10"/>
      <c r="T15" s="10"/>
      <c r="U15" s="10"/>
      <c r="V15" s="10"/>
      <c r="W15" s="10">
        <v>15</v>
      </c>
      <c r="X15" s="10"/>
      <c r="Y15" s="10"/>
      <c r="Z15" s="10"/>
      <c r="AA15" s="10"/>
      <c r="AB15" s="10"/>
      <c r="AC15" s="10"/>
      <c r="AD15" s="10"/>
      <c r="AE15" s="10"/>
      <c r="AF15" s="11">
        <f t="shared" si="1"/>
        <v>15</v>
      </c>
      <c r="AG15" s="10"/>
      <c r="AH15" s="10"/>
      <c r="AI15" s="10"/>
      <c r="AJ15" s="10"/>
      <c r="AK15" s="10"/>
      <c r="AL15" s="10">
        <v>17</v>
      </c>
      <c r="AM15" s="10"/>
      <c r="AN15" s="10"/>
      <c r="AO15" s="10"/>
      <c r="AP15" s="10"/>
      <c r="AQ15" s="10"/>
      <c r="AR15" s="10"/>
      <c r="AS15" s="10"/>
      <c r="AT15" s="10"/>
      <c r="AU15" s="11">
        <f t="shared" si="2"/>
        <v>17</v>
      </c>
      <c r="AV15" s="12"/>
      <c r="AW15" s="12"/>
      <c r="AX15" s="12"/>
      <c r="AY15" s="12"/>
      <c r="AZ15" s="12"/>
      <c r="BA15" s="12">
        <v>13</v>
      </c>
      <c r="BB15" s="12"/>
      <c r="BC15" s="12"/>
      <c r="BD15" s="12"/>
      <c r="BE15" s="12"/>
      <c r="BF15" s="12"/>
      <c r="BG15" s="12"/>
      <c r="BH15" s="12"/>
      <c r="BI15" s="12"/>
      <c r="BJ15" s="11">
        <f t="shared" si="3"/>
        <v>13</v>
      </c>
      <c r="BK15" s="3"/>
      <c r="BL15" s="24">
        <f t="shared" si="4"/>
        <v>63</v>
      </c>
      <c r="BM15" s="3"/>
      <c r="BN15" s="17">
        <f t="shared" si="5"/>
        <v>15.75</v>
      </c>
      <c r="BO15" s="16"/>
      <c r="BP15" s="17">
        <f t="shared" si="6"/>
        <v>9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61</v>
      </c>
      <c r="C16" s="9"/>
      <c r="D16" s="10"/>
      <c r="E16" s="10"/>
      <c r="F16" s="10"/>
      <c r="G16" s="10"/>
      <c r="H16" s="10">
        <v>8</v>
      </c>
      <c r="I16" s="10"/>
      <c r="J16" s="10"/>
      <c r="K16" s="10"/>
      <c r="L16" s="10"/>
      <c r="M16" s="10"/>
      <c r="N16" s="10"/>
      <c r="O16" s="10"/>
      <c r="P16" s="10"/>
      <c r="Q16" s="11">
        <f t="shared" si="0"/>
        <v>8</v>
      </c>
      <c r="R16" s="10"/>
      <c r="S16" s="10"/>
      <c r="T16" s="10"/>
      <c r="U16" s="10"/>
      <c r="V16" s="10"/>
      <c r="W16" s="10">
        <v>14</v>
      </c>
      <c r="X16" s="10"/>
      <c r="Y16" s="10"/>
      <c r="Z16" s="10"/>
      <c r="AA16" s="10"/>
      <c r="AB16" s="10"/>
      <c r="AC16" s="10"/>
      <c r="AD16" s="10"/>
      <c r="AE16" s="10"/>
      <c r="AF16" s="11">
        <f t="shared" si="1"/>
        <v>14</v>
      </c>
      <c r="AG16" s="10"/>
      <c r="AH16" s="10"/>
      <c r="AI16" s="10"/>
      <c r="AJ16" s="10"/>
      <c r="AK16" s="10"/>
      <c r="AL16" s="10">
        <v>16</v>
      </c>
      <c r="AM16" s="10"/>
      <c r="AN16" s="10"/>
      <c r="AO16" s="10"/>
      <c r="AP16" s="10"/>
      <c r="AQ16" s="10"/>
      <c r="AR16" s="10"/>
      <c r="AS16" s="10"/>
      <c r="AT16" s="10"/>
      <c r="AU16" s="11">
        <f t="shared" si="2"/>
        <v>16</v>
      </c>
      <c r="AV16" s="25"/>
      <c r="AW16" s="25"/>
      <c r="AX16" s="25"/>
      <c r="AY16" s="25"/>
      <c r="AZ16" s="25"/>
      <c r="BA16" s="25">
        <v>11</v>
      </c>
      <c r="BB16" s="25"/>
      <c r="BC16" s="25"/>
      <c r="BD16" s="25"/>
      <c r="BE16" s="25"/>
      <c r="BF16" s="25"/>
      <c r="BG16" s="25"/>
      <c r="BH16" s="25"/>
      <c r="BI16" s="25"/>
      <c r="BJ16" s="11">
        <f t="shared" si="3"/>
        <v>11</v>
      </c>
      <c r="BK16" s="3"/>
      <c r="BL16" s="24">
        <f t="shared" si="4"/>
        <v>49</v>
      </c>
      <c r="BM16" s="3"/>
      <c r="BN16" s="17">
        <f t="shared" si="5"/>
        <v>12.25</v>
      </c>
      <c r="BO16" s="16"/>
      <c r="BP16" s="17">
        <f t="shared" si="6"/>
        <v>25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62</v>
      </c>
      <c r="C17" s="9"/>
      <c r="D17" s="10"/>
      <c r="E17" s="10"/>
      <c r="F17" s="10"/>
      <c r="G17" s="10"/>
      <c r="H17" s="10">
        <v>19</v>
      </c>
      <c r="I17" s="10"/>
      <c r="J17" s="10"/>
      <c r="K17" s="10"/>
      <c r="L17" s="10"/>
      <c r="M17" s="10"/>
      <c r="N17" s="10"/>
      <c r="O17" s="10"/>
      <c r="P17" s="10"/>
      <c r="Q17" s="11">
        <f t="shared" si="0"/>
        <v>19</v>
      </c>
      <c r="R17" s="10"/>
      <c r="S17" s="10"/>
      <c r="T17" s="10"/>
      <c r="U17" s="10"/>
      <c r="V17" s="10"/>
      <c r="W17" s="10">
        <v>17</v>
      </c>
      <c r="X17" s="10"/>
      <c r="Y17" s="10"/>
      <c r="Z17" s="10"/>
      <c r="AA17" s="10"/>
      <c r="AB17" s="10"/>
      <c r="AC17" s="10"/>
      <c r="AD17" s="10"/>
      <c r="AE17" s="10"/>
      <c r="AF17" s="11">
        <f t="shared" si="1"/>
        <v>17</v>
      </c>
      <c r="AG17" s="10"/>
      <c r="AH17" s="10"/>
      <c r="AI17" s="10"/>
      <c r="AJ17" s="10"/>
      <c r="AK17" s="10"/>
      <c r="AL17" s="10">
        <v>18</v>
      </c>
      <c r="AM17" s="10"/>
      <c r="AN17" s="10"/>
      <c r="AO17" s="10"/>
      <c r="AP17" s="10"/>
      <c r="AQ17" s="10"/>
      <c r="AR17" s="10"/>
      <c r="AS17" s="10"/>
      <c r="AT17" s="10"/>
      <c r="AU17" s="11">
        <f t="shared" si="2"/>
        <v>18</v>
      </c>
      <c r="AV17" s="25"/>
      <c r="AW17" s="25"/>
      <c r="AX17" s="25"/>
      <c r="AY17" s="25"/>
      <c r="AZ17" s="25"/>
      <c r="BA17" s="25">
        <v>10</v>
      </c>
      <c r="BB17" s="25"/>
      <c r="BC17" s="25"/>
      <c r="BD17" s="25"/>
      <c r="BE17" s="25"/>
      <c r="BF17" s="25"/>
      <c r="BG17" s="25"/>
      <c r="BH17" s="25"/>
      <c r="BI17" s="25"/>
      <c r="BJ17" s="11">
        <f t="shared" si="3"/>
        <v>10</v>
      </c>
      <c r="BK17" s="3"/>
      <c r="BL17" s="24">
        <f t="shared" si="4"/>
        <v>64</v>
      </c>
      <c r="BM17" s="3"/>
      <c r="BN17" s="17">
        <f t="shared" si="5"/>
        <v>16</v>
      </c>
      <c r="BO17" s="16"/>
      <c r="BP17" s="17">
        <f t="shared" si="6"/>
        <v>7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63</v>
      </c>
      <c r="C18" s="9"/>
      <c r="D18" s="10"/>
      <c r="E18" s="10"/>
      <c r="F18" s="10"/>
      <c r="G18" s="10"/>
      <c r="H18" s="10">
        <v>7</v>
      </c>
      <c r="I18" s="10"/>
      <c r="J18" s="10"/>
      <c r="K18" s="10"/>
      <c r="L18" s="10"/>
      <c r="M18" s="10"/>
      <c r="N18" s="10"/>
      <c r="O18" s="10"/>
      <c r="P18" s="10"/>
      <c r="Q18" s="11">
        <f t="shared" si="0"/>
        <v>7</v>
      </c>
      <c r="R18" s="10"/>
      <c r="S18" s="10"/>
      <c r="T18" s="10"/>
      <c r="U18" s="10"/>
      <c r="V18" s="10"/>
      <c r="W18" s="10">
        <v>18</v>
      </c>
      <c r="X18" s="10"/>
      <c r="Y18" s="10"/>
      <c r="Z18" s="10"/>
      <c r="AA18" s="10"/>
      <c r="AB18" s="10"/>
      <c r="AC18" s="10"/>
      <c r="AD18" s="10"/>
      <c r="AE18" s="10"/>
      <c r="AF18" s="11">
        <f t="shared" si="1"/>
        <v>18</v>
      </c>
      <c r="AG18" s="10"/>
      <c r="AH18" s="10"/>
      <c r="AI18" s="10"/>
      <c r="AJ18" s="10"/>
      <c r="AK18" s="10"/>
      <c r="AL18" s="10">
        <v>16</v>
      </c>
      <c r="AM18" s="10"/>
      <c r="AN18" s="10"/>
      <c r="AO18" s="10"/>
      <c r="AP18" s="10"/>
      <c r="AQ18" s="10"/>
      <c r="AR18" s="10"/>
      <c r="AS18" s="10"/>
      <c r="AT18" s="10"/>
      <c r="AU18" s="11">
        <f t="shared" si="2"/>
        <v>16</v>
      </c>
      <c r="AV18" s="25"/>
      <c r="AW18" s="25"/>
      <c r="AX18" s="25"/>
      <c r="AY18" s="25"/>
      <c r="AZ18" s="25"/>
      <c r="BA18" s="25">
        <v>6</v>
      </c>
      <c r="BB18" s="25"/>
      <c r="BC18" s="25"/>
      <c r="BD18" s="25"/>
      <c r="BE18" s="25"/>
      <c r="BF18" s="25"/>
      <c r="BG18" s="25"/>
      <c r="BH18" s="25"/>
      <c r="BI18" s="25"/>
      <c r="BJ18" s="11">
        <f t="shared" si="3"/>
        <v>6</v>
      </c>
      <c r="BK18" s="3"/>
      <c r="BL18" s="24">
        <f t="shared" si="4"/>
        <v>47</v>
      </c>
      <c r="BM18" s="3"/>
      <c r="BN18" s="17">
        <f t="shared" si="5"/>
        <v>11.75</v>
      </c>
      <c r="BO18" s="16"/>
      <c r="BP18" s="17">
        <f t="shared" si="6"/>
        <v>27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2"/>
      <c r="C19" s="10"/>
      <c r="D19" s="10"/>
      <c r="E19" s="10"/>
      <c r="F19" s="10"/>
      <c r="G19" s="10"/>
      <c r="H19" s="10">
        <v>4</v>
      </c>
      <c r="I19" s="10"/>
      <c r="J19" s="10"/>
      <c r="K19" s="10"/>
      <c r="L19" s="10"/>
      <c r="M19" s="10"/>
      <c r="N19" s="10"/>
      <c r="O19" s="10"/>
      <c r="P19" s="10"/>
      <c r="Q19" s="11">
        <f t="shared" si="0"/>
        <v>4</v>
      </c>
      <c r="R19" s="10"/>
      <c r="S19" s="10"/>
      <c r="T19" s="10"/>
      <c r="U19" s="10"/>
      <c r="V19" s="10"/>
      <c r="W19" s="10">
        <v>19</v>
      </c>
      <c r="X19" s="10"/>
      <c r="Y19" s="10"/>
      <c r="Z19" s="10"/>
      <c r="AA19" s="10"/>
      <c r="AB19" s="10"/>
      <c r="AC19" s="10"/>
      <c r="AD19" s="10"/>
      <c r="AE19" s="10"/>
      <c r="AF19" s="11">
        <f t="shared" si="1"/>
        <v>19</v>
      </c>
      <c r="AG19" s="10"/>
      <c r="AH19" s="10"/>
      <c r="AI19" s="10"/>
      <c r="AJ19" s="10"/>
      <c r="AK19" s="10"/>
      <c r="AL19" s="10">
        <v>19</v>
      </c>
      <c r="AM19" s="10"/>
      <c r="AN19" s="10"/>
      <c r="AO19" s="10"/>
      <c r="AP19" s="10"/>
      <c r="AQ19" s="10"/>
      <c r="AR19" s="10"/>
      <c r="AS19" s="10"/>
      <c r="AT19" s="10"/>
      <c r="AU19" s="11">
        <f t="shared" si="2"/>
        <v>19</v>
      </c>
      <c r="AV19" s="25"/>
      <c r="AW19" s="25"/>
      <c r="AX19" s="25"/>
      <c r="AY19" s="25"/>
      <c r="AZ19" s="25"/>
      <c r="BA19" s="25">
        <v>9</v>
      </c>
      <c r="BB19" s="25"/>
      <c r="BC19" s="25"/>
      <c r="BD19" s="25"/>
      <c r="BE19" s="25"/>
      <c r="BF19" s="25"/>
      <c r="BG19" s="25"/>
      <c r="BH19" s="25"/>
      <c r="BI19" s="25"/>
      <c r="BJ19" s="11">
        <f t="shared" si="3"/>
        <v>9</v>
      </c>
      <c r="BK19" s="3"/>
      <c r="BL19" s="24">
        <f t="shared" si="4"/>
        <v>51</v>
      </c>
      <c r="BM19" s="3"/>
      <c r="BN19" s="17">
        <f t="shared" si="5"/>
        <v>12.75</v>
      </c>
      <c r="BO19" s="16"/>
      <c r="BP19" s="17">
        <f t="shared" si="6"/>
        <v>22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3"/>
      <c r="C20" s="10"/>
      <c r="D20" s="10"/>
      <c r="E20" s="10"/>
      <c r="F20" s="10"/>
      <c r="G20" s="10"/>
      <c r="H20" s="10">
        <v>16</v>
      </c>
      <c r="I20" s="10"/>
      <c r="J20" s="10"/>
      <c r="K20" s="10"/>
      <c r="L20" s="10"/>
      <c r="M20" s="10"/>
      <c r="N20" s="10"/>
      <c r="O20" s="10"/>
      <c r="P20" s="10"/>
      <c r="Q20" s="11">
        <f t="shared" si="0"/>
        <v>16</v>
      </c>
      <c r="R20" s="10"/>
      <c r="S20" s="10"/>
      <c r="T20" s="10"/>
      <c r="U20" s="10"/>
      <c r="V20" s="10"/>
      <c r="W20" s="10">
        <v>20</v>
      </c>
      <c r="X20" s="10"/>
      <c r="Y20" s="10"/>
      <c r="Z20" s="10"/>
      <c r="AA20" s="10"/>
      <c r="AB20" s="10"/>
      <c r="AC20" s="10"/>
      <c r="AD20" s="10"/>
      <c r="AE20" s="10"/>
      <c r="AF20" s="11">
        <f t="shared" si="1"/>
        <v>20</v>
      </c>
      <c r="AG20" s="10"/>
      <c r="AH20" s="10"/>
      <c r="AI20" s="10"/>
      <c r="AJ20" s="10"/>
      <c r="AK20" s="10"/>
      <c r="AL20" s="10">
        <v>15</v>
      </c>
      <c r="AM20" s="10"/>
      <c r="AN20" s="10"/>
      <c r="AO20" s="10"/>
      <c r="AP20" s="10"/>
      <c r="AQ20" s="10"/>
      <c r="AR20" s="10"/>
      <c r="AS20" s="10"/>
      <c r="AT20" s="10"/>
      <c r="AU20" s="11">
        <f t="shared" si="2"/>
        <v>15</v>
      </c>
      <c r="AV20" s="25"/>
      <c r="AW20" s="25"/>
      <c r="AX20" s="25"/>
      <c r="AY20" s="25"/>
      <c r="AZ20" s="25"/>
      <c r="BA20" s="25">
        <v>13</v>
      </c>
      <c r="BB20" s="25"/>
      <c r="BC20" s="25"/>
      <c r="BD20" s="25"/>
      <c r="BE20" s="25"/>
      <c r="BF20" s="25"/>
      <c r="BG20" s="25"/>
      <c r="BH20" s="25"/>
      <c r="BI20" s="25"/>
      <c r="BJ20" s="11">
        <f t="shared" si="3"/>
        <v>13</v>
      </c>
      <c r="BK20" s="3"/>
      <c r="BL20" s="24">
        <f t="shared" si="4"/>
        <v>64</v>
      </c>
      <c r="BM20" s="3"/>
      <c r="BN20" s="17">
        <f t="shared" si="5"/>
        <v>16</v>
      </c>
      <c r="BO20" s="16"/>
      <c r="BP20" s="17">
        <f t="shared" si="6"/>
        <v>7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10"/>
      <c r="D21" s="10"/>
      <c r="E21" s="10"/>
      <c r="F21" s="10"/>
      <c r="G21" s="10"/>
      <c r="H21" s="10">
        <v>18</v>
      </c>
      <c r="I21" s="10"/>
      <c r="J21" s="10"/>
      <c r="K21" s="10"/>
      <c r="L21" s="10"/>
      <c r="M21" s="10"/>
      <c r="N21" s="10"/>
      <c r="O21" s="10"/>
      <c r="P21" s="10"/>
      <c r="Q21" s="11">
        <f t="shared" si="0"/>
        <v>18</v>
      </c>
      <c r="R21" s="10"/>
      <c r="S21" s="10"/>
      <c r="T21" s="10"/>
      <c r="U21" s="10"/>
      <c r="V21" s="10"/>
      <c r="W21" s="10">
        <v>12</v>
      </c>
      <c r="X21" s="10"/>
      <c r="Y21" s="10"/>
      <c r="Z21" s="10"/>
      <c r="AA21" s="10"/>
      <c r="AB21" s="10"/>
      <c r="AC21" s="10"/>
      <c r="AD21" s="10"/>
      <c r="AE21" s="10"/>
      <c r="AF21" s="11">
        <f t="shared" si="1"/>
        <v>12</v>
      </c>
      <c r="AG21" s="10"/>
      <c r="AH21" s="10"/>
      <c r="AI21" s="10"/>
      <c r="AJ21" s="10"/>
      <c r="AK21" s="10"/>
      <c r="AL21" s="10">
        <v>17</v>
      </c>
      <c r="AM21" s="10"/>
      <c r="AN21" s="10"/>
      <c r="AO21" s="10"/>
      <c r="AP21" s="10"/>
      <c r="AQ21" s="10"/>
      <c r="AR21" s="10"/>
      <c r="AS21" s="10"/>
      <c r="AT21" s="10"/>
      <c r="AU21" s="11">
        <f t="shared" si="2"/>
        <v>17</v>
      </c>
      <c r="AV21" s="25"/>
      <c r="AW21" s="25"/>
      <c r="AX21" s="25"/>
      <c r="AY21" s="25"/>
      <c r="AZ21" s="25"/>
      <c r="BA21" s="25">
        <v>18</v>
      </c>
      <c r="BB21" s="25"/>
      <c r="BC21" s="25"/>
      <c r="BD21" s="25"/>
      <c r="BE21" s="25"/>
      <c r="BF21" s="25"/>
      <c r="BG21" s="25"/>
      <c r="BH21" s="25"/>
      <c r="BI21" s="25"/>
      <c r="BJ21" s="11">
        <f t="shared" si="3"/>
        <v>18</v>
      </c>
      <c r="BK21" s="3"/>
      <c r="BL21" s="24">
        <f t="shared" si="4"/>
        <v>65</v>
      </c>
      <c r="BM21" s="3"/>
      <c r="BN21" s="17">
        <f t="shared" si="5"/>
        <v>16.25</v>
      </c>
      <c r="BO21" s="16"/>
      <c r="BP21" s="17">
        <f t="shared" si="6"/>
        <v>5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10"/>
      <c r="D22" s="10"/>
      <c r="E22" s="10"/>
      <c r="F22" s="10"/>
      <c r="G22" s="10"/>
      <c r="H22" s="10">
        <v>16</v>
      </c>
      <c r="I22" s="10"/>
      <c r="J22" s="10"/>
      <c r="K22" s="10"/>
      <c r="L22" s="10"/>
      <c r="M22" s="10"/>
      <c r="N22" s="10"/>
      <c r="O22" s="10"/>
      <c r="P22" s="10"/>
      <c r="Q22" s="11">
        <f t="shared" si="0"/>
        <v>16</v>
      </c>
      <c r="R22" s="10"/>
      <c r="S22" s="10"/>
      <c r="T22" s="10"/>
      <c r="U22" s="10"/>
      <c r="V22" s="10"/>
      <c r="W22" s="10">
        <v>6</v>
      </c>
      <c r="X22" s="10"/>
      <c r="Y22" s="10"/>
      <c r="Z22" s="10"/>
      <c r="AA22" s="10"/>
      <c r="AB22" s="10"/>
      <c r="AC22" s="10"/>
      <c r="AD22" s="10"/>
      <c r="AE22" s="10"/>
      <c r="AF22" s="11">
        <f t="shared" si="1"/>
        <v>6</v>
      </c>
      <c r="AG22" s="10"/>
      <c r="AH22" s="10"/>
      <c r="AI22" s="10"/>
      <c r="AJ22" s="10"/>
      <c r="AK22" s="10"/>
      <c r="AL22" s="10">
        <v>17</v>
      </c>
      <c r="AM22" s="10"/>
      <c r="AN22" s="10"/>
      <c r="AO22" s="10"/>
      <c r="AP22" s="10"/>
      <c r="AQ22" s="10"/>
      <c r="AR22" s="10"/>
      <c r="AS22" s="10"/>
      <c r="AT22" s="10"/>
      <c r="AU22" s="11">
        <f t="shared" si="2"/>
        <v>17</v>
      </c>
      <c r="AV22" s="25"/>
      <c r="AW22" s="25"/>
      <c r="AX22" s="25"/>
      <c r="AY22" s="25"/>
      <c r="AZ22" s="25"/>
      <c r="BA22" s="25">
        <v>6</v>
      </c>
      <c r="BB22" s="25"/>
      <c r="BC22" s="25"/>
      <c r="BD22" s="25"/>
      <c r="BE22" s="25"/>
      <c r="BF22" s="25"/>
      <c r="BG22" s="25"/>
      <c r="BH22" s="25"/>
      <c r="BI22" s="25"/>
      <c r="BJ22" s="11">
        <f t="shared" si="3"/>
        <v>6</v>
      </c>
      <c r="BK22" s="3"/>
      <c r="BL22" s="24">
        <f t="shared" si="4"/>
        <v>45</v>
      </c>
      <c r="BM22" s="3"/>
      <c r="BN22" s="17">
        <f t="shared" si="5"/>
        <v>11.25</v>
      </c>
      <c r="BO22" s="16"/>
      <c r="BP22" s="17">
        <f t="shared" si="6"/>
        <v>30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10"/>
      <c r="D23" s="10"/>
      <c r="E23" s="10"/>
      <c r="F23" s="10"/>
      <c r="G23" s="10"/>
      <c r="H23" s="10">
        <v>18</v>
      </c>
      <c r="I23" s="10"/>
      <c r="J23" s="10"/>
      <c r="K23" s="10"/>
      <c r="L23" s="10"/>
      <c r="M23" s="10"/>
      <c r="N23" s="10"/>
      <c r="O23" s="10"/>
      <c r="P23" s="10"/>
      <c r="Q23" s="11">
        <f t="shared" si="0"/>
        <v>18</v>
      </c>
      <c r="R23" s="10"/>
      <c r="S23" s="10"/>
      <c r="T23" s="10"/>
      <c r="U23" s="10"/>
      <c r="V23" s="10"/>
      <c r="W23" s="10">
        <v>9</v>
      </c>
      <c r="X23" s="10"/>
      <c r="Y23" s="10"/>
      <c r="Z23" s="10"/>
      <c r="AA23" s="10"/>
      <c r="AB23" s="10"/>
      <c r="AC23" s="10"/>
      <c r="AD23" s="10"/>
      <c r="AE23" s="10"/>
      <c r="AF23" s="11">
        <f t="shared" si="1"/>
        <v>9</v>
      </c>
      <c r="AG23" s="10"/>
      <c r="AH23" s="10"/>
      <c r="AI23" s="10"/>
      <c r="AJ23" s="10"/>
      <c r="AK23" s="10"/>
      <c r="AL23" s="10">
        <v>18</v>
      </c>
      <c r="AM23" s="10"/>
      <c r="AN23" s="10"/>
      <c r="AO23" s="10"/>
      <c r="AP23" s="10"/>
      <c r="AQ23" s="10"/>
      <c r="AR23" s="10"/>
      <c r="AS23" s="10"/>
      <c r="AT23" s="10"/>
      <c r="AU23" s="11">
        <f t="shared" si="2"/>
        <v>18</v>
      </c>
      <c r="AV23" s="25"/>
      <c r="AW23" s="25"/>
      <c r="AX23" s="25"/>
      <c r="AY23" s="25"/>
      <c r="AZ23" s="25"/>
      <c r="BA23" s="25">
        <v>2</v>
      </c>
      <c r="BB23" s="25"/>
      <c r="BC23" s="25"/>
      <c r="BD23" s="25"/>
      <c r="BE23" s="25"/>
      <c r="BF23" s="25"/>
      <c r="BG23" s="25"/>
      <c r="BH23" s="25"/>
      <c r="BI23" s="25"/>
      <c r="BJ23" s="11">
        <f t="shared" si="3"/>
        <v>2</v>
      </c>
      <c r="BK23" s="3"/>
      <c r="BL23" s="24">
        <f t="shared" si="4"/>
        <v>47</v>
      </c>
      <c r="BM23" s="3"/>
      <c r="BN23" s="17">
        <f t="shared" si="5"/>
        <v>11.75</v>
      </c>
      <c r="BO23" s="16"/>
      <c r="BP23" s="17">
        <f t="shared" si="6"/>
        <v>27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10"/>
      <c r="D24" s="10"/>
      <c r="E24" s="10"/>
      <c r="F24" s="10"/>
      <c r="G24" s="10"/>
      <c r="H24" s="10">
        <v>17</v>
      </c>
      <c r="I24" s="10"/>
      <c r="J24" s="10"/>
      <c r="K24" s="10"/>
      <c r="L24" s="10"/>
      <c r="M24" s="10"/>
      <c r="N24" s="10"/>
      <c r="O24" s="10"/>
      <c r="P24" s="10"/>
      <c r="Q24" s="11">
        <f t="shared" si="0"/>
        <v>17</v>
      </c>
      <c r="R24" s="10"/>
      <c r="S24" s="10"/>
      <c r="T24" s="10"/>
      <c r="U24" s="10"/>
      <c r="V24" s="10"/>
      <c r="W24" s="10">
        <v>15</v>
      </c>
      <c r="X24" s="10"/>
      <c r="Y24" s="10"/>
      <c r="Z24" s="10"/>
      <c r="AA24" s="10"/>
      <c r="AB24" s="10"/>
      <c r="AC24" s="10"/>
      <c r="AD24" s="10"/>
      <c r="AE24" s="10"/>
      <c r="AF24" s="11">
        <f t="shared" si="1"/>
        <v>15</v>
      </c>
      <c r="AG24" s="10"/>
      <c r="AH24" s="10"/>
      <c r="AI24" s="10"/>
      <c r="AJ24" s="10"/>
      <c r="AK24" s="10"/>
      <c r="AL24" s="10">
        <v>14</v>
      </c>
      <c r="AM24" s="10"/>
      <c r="AN24" s="10"/>
      <c r="AO24" s="10"/>
      <c r="AP24" s="10"/>
      <c r="AQ24" s="10"/>
      <c r="AR24" s="10"/>
      <c r="AS24" s="10"/>
      <c r="AT24" s="10"/>
      <c r="AU24" s="11">
        <f t="shared" si="2"/>
        <v>14</v>
      </c>
      <c r="AV24" s="25"/>
      <c r="AW24" s="25"/>
      <c r="AX24" s="25"/>
      <c r="AY24" s="25"/>
      <c r="AZ24" s="25"/>
      <c r="BA24" s="25">
        <v>17</v>
      </c>
      <c r="BB24" s="25"/>
      <c r="BC24" s="25"/>
      <c r="BD24" s="25"/>
      <c r="BE24" s="25"/>
      <c r="BF24" s="25"/>
      <c r="BG24" s="25"/>
      <c r="BH24" s="25"/>
      <c r="BI24" s="25"/>
      <c r="BJ24" s="11">
        <f t="shared" si="3"/>
        <v>17</v>
      </c>
      <c r="BK24" s="3"/>
      <c r="BL24" s="24">
        <f t="shared" si="4"/>
        <v>63</v>
      </c>
      <c r="BM24" s="3"/>
      <c r="BN24" s="17">
        <f t="shared" si="5"/>
        <v>15.75</v>
      </c>
      <c r="BO24" s="16"/>
      <c r="BP24" s="17">
        <f t="shared" si="6"/>
        <v>9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10"/>
      <c r="D25" s="10"/>
      <c r="E25" s="10"/>
      <c r="F25" s="10"/>
      <c r="G25" s="10"/>
      <c r="H25" s="10">
        <v>18</v>
      </c>
      <c r="I25" s="10"/>
      <c r="J25" s="10"/>
      <c r="K25" s="10"/>
      <c r="L25" s="10"/>
      <c r="M25" s="10"/>
      <c r="N25" s="10"/>
      <c r="O25" s="10"/>
      <c r="P25" s="10"/>
      <c r="Q25" s="11">
        <f t="shared" si="0"/>
        <v>18</v>
      </c>
      <c r="R25" s="10"/>
      <c r="S25" s="10"/>
      <c r="T25" s="10"/>
      <c r="U25" s="10"/>
      <c r="V25" s="10"/>
      <c r="W25" s="10">
        <v>7</v>
      </c>
      <c r="X25" s="10"/>
      <c r="Y25" s="10"/>
      <c r="Z25" s="10"/>
      <c r="AA25" s="10"/>
      <c r="AB25" s="10"/>
      <c r="AC25" s="10"/>
      <c r="AD25" s="10"/>
      <c r="AE25" s="10"/>
      <c r="AF25" s="11">
        <f t="shared" si="1"/>
        <v>7</v>
      </c>
      <c r="AG25" s="10"/>
      <c r="AH25" s="10"/>
      <c r="AI25" s="10"/>
      <c r="AJ25" s="10"/>
      <c r="AK25" s="10"/>
      <c r="AL25" s="10">
        <v>17</v>
      </c>
      <c r="AM25" s="10"/>
      <c r="AN25" s="10"/>
      <c r="AO25" s="10"/>
      <c r="AP25" s="10"/>
      <c r="AQ25" s="10"/>
      <c r="AR25" s="10"/>
      <c r="AS25" s="10"/>
      <c r="AT25" s="10"/>
      <c r="AU25" s="11">
        <f t="shared" si="2"/>
        <v>17</v>
      </c>
      <c r="AV25" s="25"/>
      <c r="AW25" s="25"/>
      <c r="AX25" s="25"/>
      <c r="AY25" s="25"/>
      <c r="AZ25" s="25"/>
      <c r="BA25" s="25">
        <v>9</v>
      </c>
      <c r="BB25" s="25"/>
      <c r="BC25" s="25"/>
      <c r="BD25" s="25"/>
      <c r="BE25" s="25"/>
      <c r="BF25" s="25"/>
      <c r="BG25" s="25"/>
      <c r="BH25" s="25"/>
      <c r="BI25" s="25"/>
      <c r="BJ25" s="11">
        <f t="shared" si="3"/>
        <v>9</v>
      </c>
      <c r="BK25" s="3"/>
      <c r="BL25" s="24">
        <f t="shared" si="4"/>
        <v>51</v>
      </c>
      <c r="BM25" s="3"/>
      <c r="BN25" s="17">
        <f t="shared" si="5"/>
        <v>12.75</v>
      </c>
      <c r="BO25" s="16"/>
      <c r="BP25" s="17">
        <f t="shared" si="6"/>
        <v>22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10"/>
      <c r="D26" s="10"/>
      <c r="E26" s="10"/>
      <c r="F26" s="10"/>
      <c r="G26" s="10"/>
      <c r="H26" s="10">
        <v>15</v>
      </c>
      <c r="I26" s="10"/>
      <c r="J26" s="10"/>
      <c r="K26" s="10"/>
      <c r="L26" s="10"/>
      <c r="M26" s="10"/>
      <c r="N26" s="10"/>
      <c r="O26" s="10"/>
      <c r="P26" s="10"/>
      <c r="Q26" s="11">
        <f t="shared" si="0"/>
        <v>15</v>
      </c>
      <c r="R26" s="10"/>
      <c r="S26" s="10"/>
      <c r="T26" s="10"/>
      <c r="U26" s="10"/>
      <c r="V26" s="10"/>
      <c r="W26" s="10">
        <v>15</v>
      </c>
      <c r="X26" s="10"/>
      <c r="Y26" s="10"/>
      <c r="Z26" s="10"/>
      <c r="AA26" s="10"/>
      <c r="AB26" s="10"/>
      <c r="AC26" s="10"/>
      <c r="AD26" s="10"/>
      <c r="AE26" s="10"/>
      <c r="AF26" s="11">
        <f t="shared" si="1"/>
        <v>15</v>
      </c>
      <c r="AG26" s="10"/>
      <c r="AH26" s="10"/>
      <c r="AI26" s="10"/>
      <c r="AJ26" s="10"/>
      <c r="AK26" s="10"/>
      <c r="AL26" s="10">
        <v>12</v>
      </c>
      <c r="AM26" s="10"/>
      <c r="AN26" s="10"/>
      <c r="AO26" s="10"/>
      <c r="AP26" s="10"/>
      <c r="AQ26" s="10"/>
      <c r="AR26" s="10"/>
      <c r="AS26" s="10"/>
      <c r="AT26" s="10"/>
      <c r="AU26" s="11">
        <f t="shared" si="2"/>
        <v>12</v>
      </c>
      <c r="AV26" s="25"/>
      <c r="AW26" s="25"/>
      <c r="AX26" s="25"/>
      <c r="AY26" s="25"/>
      <c r="AZ26" s="25"/>
      <c r="BA26" s="25">
        <v>5</v>
      </c>
      <c r="BB26" s="25"/>
      <c r="BC26" s="25"/>
      <c r="BD26" s="25"/>
      <c r="BE26" s="25"/>
      <c r="BF26" s="25"/>
      <c r="BG26" s="25"/>
      <c r="BH26" s="25"/>
      <c r="BI26" s="25"/>
      <c r="BJ26" s="11">
        <f t="shared" si="3"/>
        <v>5</v>
      </c>
      <c r="BK26" s="3"/>
      <c r="BL26" s="24">
        <f t="shared" si="4"/>
        <v>47</v>
      </c>
      <c r="BM26" s="3"/>
      <c r="BN26" s="17">
        <f t="shared" si="5"/>
        <v>11.75</v>
      </c>
      <c r="BO26" s="16"/>
      <c r="BP26" s="17">
        <f t="shared" si="6"/>
        <v>27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10"/>
      <c r="D27" s="10"/>
      <c r="E27" s="10"/>
      <c r="F27" s="10"/>
      <c r="G27" s="10"/>
      <c r="H27" s="10">
        <v>18</v>
      </c>
      <c r="I27" s="10"/>
      <c r="J27" s="10"/>
      <c r="K27" s="10"/>
      <c r="L27" s="10"/>
      <c r="M27" s="10"/>
      <c r="N27" s="10"/>
      <c r="O27" s="10"/>
      <c r="P27" s="10"/>
      <c r="Q27" s="11">
        <f t="shared" si="0"/>
        <v>18</v>
      </c>
      <c r="R27" s="10"/>
      <c r="S27" s="10"/>
      <c r="T27" s="10"/>
      <c r="U27" s="10"/>
      <c r="V27" s="10"/>
      <c r="W27" s="10">
        <v>6</v>
      </c>
      <c r="X27" s="10"/>
      <c r="Y27" s="10"/>
      <c r="Z27" s="10"/>
      <c r="AA27" s="10"/>
      <c r="AB27" s="10"/>
      <c r="AC27" s="10"/>
      <c r="AD27" s="10"/>
      <c r="AE27" s="10"/>
      <c r="AF27" s="11">
        <f t="shared" si="1"/>
        <v>6</v>
      </c>
      <c r="AG27" s="10"/>
      <c r="AH27" s="10"/>
      <c r="AI27" s="10"/>
      <c r="AJ27" s="10"/>
      <c r="AK27" s="10"/>
      <c r="AL27" s="10">
        <v>11</v>
      </c>
      <c r="AM27" s="10"/>
      <c r="AN27" s="10"/>
      <c r="AO27" s="10"/>
      <c r="AP27" s="10"/>
      <c r="AQ27" s="10"/>
      <c r="AR27" s="10"/>
      <c r="AS27" s="10"/>
      <c r="AT27" s="10"/>
      <c r="AU27" s="11">
        <f t="shared" si="2"/>
        <v>11</v>
      </c>
      <c r="AV27" s="25"/>
      <c r="AW27" s="25"/>
      <c r="AX27" s="25"/>
      <c r="AY27" s="25"/>
      <c r="AZ27" s="25"/>
      <c r="BA27" s="25">
        <v>13</v>
      </c>
      <c r="BB27" s="25"/>
      <c r="BC27" s="25"/>
      <c r="BD27" s="25"/>
      <c r="BE27" s="25"/>
      <c r="BF27" s="25"/>
      <c r="BG27" s="25"/>
      <c r="BH27" s="25"/>
      <c r="BI27" s="25"/>
      <c r="BJ27" s="11">
        <f t="shared" si="3"/>
        <v>13</v>
      </c>
      <c r="BK27" s="3"/>
      <c r="BL27" s="24">
        <f t="shared" si="4"/>
        <v>48</v>
      </c>
      <c r="BM27" s="3"/>
      <c r="BN27" s="17">
        <f t="shared" si="5"/>
        <v>12</v>
      </c>
      <c r="BO27" s="16"/>
      <c r="BP27" s="17">
        <f t="shared" si="6"/>
        <v>26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10"/>
      <c r="D28" s="10"/>
      <c r="E28" s="10"/>
      <c r="F28" s="10"/>
      <c r="G28" s="10"/>
      <c r="H28" s="10">
        <v>15</v>
      </c>
      <c r="I28" s="10"/>
      <c r="J28" s="10"/>
      <c r="K28" s="10"/>
      <c r="L28" s="10"/>
      <c r="M28" s="10"/>
      <c r="N28" s="10"/>
      <c r="O28" s="10"/>
      <c r="P28" s="10"/>
      <c r="Q28" s="11">
        <f t="shared" si="0"/>
        <v>15</v>
      </c>
      <c r="R28" s="10"/>
      <c r="S28" s="10"/>
      <c r="T28" s="10"/>
      <c r="U28" s="10"/>
      <c r="V28" s="10"/>
      <c r="W28" s="10">
        <v>17</v>
      </c>
      <c r="X28" s="10"/>
      <c r="Y28" s="10"/>
      <c r="Z28" s="10"/>
      <c r="AA28" s="10"/>
      <c r="AB28" s="10"/>
      <c r="AC28" s="10"/>
      <c r="AD28" s="10"/>
      <c r="AE28" s="10"/>
      <c r="AF28" s="11">
        <f t="shared" si="1"/>
        <v>17</v>
      </c>
      <c r="AG28" s="10"/>
      <c r="AH28" s="10"/>
      <c r="AI28" s="10"/>
      <c r="AJ28" s="10"/>
      <c r="AK28" s="10"/>
      <c r="AL28" s="10">
        <v>10</v>
      </c>
      <c r="AM28" s="10"/>
      <c r="AN28" s="10"/>
      <c r="AO28" s="10"/>
      <c r="AP28" s="10"/>
      <c r="AQ28" s="10"/>
      <c r="AR28" s="10"/>
      <c r="AS28" s="10"/>
      <c r="AT28" s="10"/>
      <c r="AU28" s="11">
        <f t="shared" si="2"/>
        <v>10</v>
      </c>
      <c r="AV28" s="25"/>
      <c r="AW28" s="25"/>
      <c r="AX28" s="25"/>
      <c r="AY28" s="25"/>
      <c r="AZ28" s="25"/>
      <c r="BA28" s="25">
        <v>15</v>
      </c>
      <c r="BB28" s="25"/>
      <c r="BC28" s="25"/>
      <c r="BD28" s="25"/>
      <c r="BE28" s="25"/>
      <c r="BF28" s="25"/>
      <c r="BG28" s="25"/>
      <c r="BH28" s="25"/>
      <c r="BI28" s="25"/>
      <c r="BJ28" s="11">
        <f t="shared" si="3"/>
        <v>15</v>
      </c>
      <c r="BK28" s="3"/>
      <c r="BL28" s="24">
        <f t="shared" si="4"/>
        <v>57</v>
      </c>
      <c r="BM28" s="3"/>
      <c r="BN28" s="17">
        <f t="shared" si="5"/>
        <v>14.25</v>
      </c>
      <c r="BO28" s="16"/>
      <c r="BP28" s="17">
        <f t="shared" si="6"/>
        <v>15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10"/>
      <c r="D29" s="10"/>
      <c r="E29" s="10"/>
      <c r="F29" s="10"/>
      <c r="G29" s="10"/>
      <c r="H29" s="10">
        <v>17</v>
      </c>
      <c r="I29" s="10"/>
      <c r="J29" s="10"/>
      <c r="K29" s="10"/>
      <c r="L29" s="10"/>
      <c r="M29" s="10"/>
      <c r="N29" s="10"/>
      <c r="O29" s="10"/>
      <c r="P29" s="10"/>
      <c r="Q29" s="11">
        <f t="shared" si="0"/>
        <v>17</v>
      </c>
      <c r="R29" s="10"/>
      <c r="S29" s="10"/>
      <c r="T29" s="10"/>
      <c r="U29" s="10"/>
      <c r="V29" s="10"/>
      <c r="W29" s="10">
        <v>9</v>
      </c>
      <c r="X29" s="10"/>
      <c r="Y29" s="10"/>
      <c r="Z29" s="10"/>
      <c r="AA29" s="10"/>
      <c r="AB29" s="10"/>
      <c r="AC29" s="10"/>
      <c r="AD29" s="10"/>
      <c r="AE29" s="10"/>
      <c r="AF29" s="11">
        <f t="shared" si="1"/>
        <v>9</v>
      </c>
      <c r="AG29" s="10"/>
      <c r="AH29" s="10"/>
      <c r="AI29" s="10"/>
      <c r="AJ29" s="10"/>
      <c r="AK29" s="10"/>
      <c r="AL29" s="10">
        <v>9</v>
      </c>
      <c r="AM29" s="10"/>
      <c r="AN29" s="10"/>
      <c r="AO29" s="10"/>
      <c r="AP29" s="10"/>
      <c r="AQ29" s="10"/>
      <c r="AR29" s="10"/>
      <c r="AS29" s="10"/>
      <c r="AT29" s="10"/>
      <c r="AU29" s="11">
        <f t="shared" si="2"/>
        <v>9</v>
      </c>
      <c r="AV29" s="25"/>
      <c r="AW29" s="25"/>
      <c r="AX29" s="25"/>
      <c r="AY29" s="25"/>
      <c r="AZ29" s="25"/>
      <c r="BA29" s="25">
        <v>18</v>
      </c>
      <c r="BB29" s="25"/>
      <c r="BC29" s="25"/>
      <c r="BD29" s="25"/>
      <c r="BE29" s="25"/>
      <c r="BF29" s="25"/>
      <c r="BG29" s="25"/>
      <c r="BH29" s="25"/>
      <c r="BI29" s="25"/>
      <c r="BJ29" s="11">
        <f t="shared" si="3"/>
        <v>18</v>
      </c>
      <c r="BK29" s="3"/>
      <c r="BL29" s="24">
        <f t="shared" si="4"/>
        <v>53</v>
      </c>
      <c r="BM29" s="3"/>
      <c r="BN29" s="17">
        <f t="shared" si="5"/>
        <v>13.25</v>
      </c>
      <c r="BO29" s="16"/>
      <c r="BP29" s="17">
        <f t="shared" si="6"/>
        <v>21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10"/>
      <c r="D30" s="10"/>
      <c r="E30" s="10"/>
      <c r="F30" s="10"/>
      <c r="G30" s="10"/>
      <c r="H30" s="10">
        <v>18</v>
      </c>
      <c r="I30" s="10"/>
      <c r="J30" s="10"/>
      <c r="K30" s="10"/>
      <c r="L30" s="10"/>
      <c r="M30" s="10"/>
      <c r="N30" s="10"/>
      <c r="O30" s="10"/>
      <c r="P30" s="10"/>
      <c r="Q30" s="11">
        <f t="shared" si="0"/>
        <v>18</v>
      </c>
      <c r="R30" s="10"/>
      <c r="S30" s="10"/>
      <c r="T30" s="10"/>
      <c r="U30" s="10"/>
      <c r="V30" s="10"/>
      <c r="W30" s="10">
        <v>10</v>
      </c>
      <c r="X30" s="10"/>
      <c r="Y30" s="10"/>
      <c r="Z30" s="10"/>
      <c r="AA30" s="10"/>
      <c r="AB30" s="10"/>
      <c r="AC30" s="10"/>
      <c r="AD30" s="10"/>
      <c r="AE30" s="10"/>
      <c r="AF30" s="11">
        <f t="shared" si="1"/>
        <v>10</v>
      </c>
      <c r="AG30" s="10"/>
      <c r="AH30" s="10"/>
      <c r="AI30" s="10"/>
      <c r="AJ30" s="10"/>
      <c r="AK30" s="10"/>
      <c r="AL30" s="10">
        <v>8</v>
      </c>
      <c r="AM30" s="10"/>
      <c r="AN30" s="10"/>
      <c r="AO30" s="10"/>
      <c r="AP30" s="10"/>
      <c r="AQ30" s="10"/>
      <c r="AR30" s="10"/>
      <c r="AS30" s="10"/>
      <c r="AT30" s="10"/>
      <c r="AU30" s="11">
        <f t="shared" si="2"/>
        <v>8</v>
      </c>
      <c r="AV30" s="25"/>
      <c r="AW30" s="25"/>
      <c r="AX30" s="25"/>
      <c r="AY30" s="25"/>
      <c r="AZ30" s="25"/>
      <c r="BA30" s="25">
        <v>15</v>
      </c>
      <c r="BB30" s="25"/>
      <c r="BC30" s="25"/>
      <c r="BD30" s="25"/>
      <c r="BE30" s="25"/>
      <c r="BF30" s="25"/>
      <c r="BG30" s="25"/>
      <c r="BH30" s="25"/>
      <c r="BI30" s="25"/>
      <c r="BJ30" s="11">
        <f t="shared" si="3"/>
        <v>15</v>
      </c>
      <c r="BK30" s="3"/>
      <c r="BL30" s="24">
        <f t="shared" si="4"/>
        <v>51</v>
      </c>
      <c r="BM30" s="3"/>
      <c r="BN30" s="17">
        <f t="shared" si="5"/>
        <v>12.75</v>
      </c>
      <c r="BO30" s="16"/>
      <c r="BP30" s="17">
        <f t="shared" si="6"/>
        <v>22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10"/>
      <c r="D31" s="10"/>
      <c r="E31" s="10"/>
      <c r="F31" s="10"/>
      <c r="G31" s="10"/>
      <c r="H31" s="10">
        <v>14</v>
      </c>
      <c r="I31" s="10"/>
      <c r="J31" s="10"/>
      <c r="K31" s="10"/>
      <c r="L31" s="10"/>
      <c r="M31" s="10"/>
      <c r="N31" s="10"/>
      <c r="O31" s="10"/>
      <c r="P31" s="10"/>
      <c r="Q31" s="11">
        <f t="shared" si="0"/>
        <v>14</v>
      </c>
      <c r="R31" s="10"/>
      <c r="S31" s="10"/>
      <c r="T31" s="10"/>
      <c r="U31" s="10"/>
      <c r="V31" s="10"/>
      <c r="W31" s="10">
        <v>16</v>
      </c>
      <c r="X31" s="10"/>
      <c r="Y31" s="10"/>
      <c r="Z31" s="10"/>
      <c r="AA31" s="10"/>
      <c r="AB31" s="10"/>
      <c r="AC31" s="10"/>
      <c r="AD31" s="10"/>
      <c r="AE31" s="10"/>
      <c r="AF31" s="11">
        <f t="shared" si="1"/>
        <v>16</v>
      </c>
      <c r="AG31" s="10"/>
      <c r="AH31" s="10"/>
      <c r="AI31" s="10"/>
      <c r="AJ31" s="10"/>
      <c r="AK31" s="10"/>
      <c r="AL31" s="10">
        <v>15</v>
      </c>
      <c r="AM31" s="10"/>
      <c r="AN31" s="10"/>
      <c r="AO31" s="10"/>
      <c r="AP31" s="10"/>
      <c r="AQ31" s="10"/>
      <c r="AR31" s="10"/>
      <c r="AS31" s="10"/>
      <c r="AT31" s="10"/>
      <c r="AU31" s="11">
        <f t="shared" si="2"/>
        <v>15</v>
      </c>
      <c r="AV31" s="25"/>
      <c r="AW31" s="25"/>
      <c r="AX31" s="25"/>
      <c r="AY31" s="25"/>
      <c r="AZ31" s="25"/>
      <c r="BA31" s="25">
        <v>17</v>
      </c>
      <c r="BB31" s="25"/>
      <c r="BC31" s="25"/>
      <c r="BD31" s="25"/>
      <c r="BE31" s="25"/>
      <c r="BF31" s="25"/>
      <c r="BG31" s="25"/>
      <c r="BH31" s="25"/>
      <c r="BI31" s="25"/>
      <c r="BJ31" s="11">
        <f t="shared" si="3"/>
        <v>17</v>
      </c>
      <c r="BK31" s="3"/>
      <c r="BL31" s="24">
        <f t="shared" si="4"/>
        <v>62</v>
      </c>
      <c r="BM31" s="3"/>
      <c r="BN31" s="17">
        <f t="shared" si="5"/>
        <v>15.5</v>
      </c>
      <c r="BO31" s="16"/>
      <c r="BP31" s="17">
        <f t="shared" si="6"/>
        <v>11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10"/>
      <c r="D32" s="10"/>
      <c r="E32" s="10"/>
      <c r="F32" s="10"/>
      <c r="G32" s="10"/>
      <c r="H32" s="10">
        <v>16</v>
      </c>
      <c r="I32" s="10"/>
      <c r="J32" s="10"/>
      <c r="K32" s="10"/>
      <c r="L32" s="10"/>
      <c r="M32" s="10"/>
      <c r="N32" s="10"/>
      <c r="O32" s="10"/>
      <c r="P32" s="10"/>
      <c r="Q32" s="11">
        <f t="shared" si="0"/>
        <v>16</v>
      </c>
      <c r="R32" s="10"/>
      <c r="S32" s="10"/>
      <c r="T32" s="10"/>
      <c r="U32" s="10"/>
      <c r="V32" s="10"/>
      <c r="W32" s="10">
        <v>17</v>
      </c>
      <c r="X32" s="10"/>
      <c r="Y32" s="10"/>
      <c r="Z32" s="10"/>
      <c r="AA32" s="10"/>
      <c r="AB32" s="10"/>
      <c r="AC32" s="10"/>
      <c r="AD32" s="10"/>
      <c r="AE32" s="10"/>
      <c r="AF32" s="11">
        <f t="shared" si="1"/>
        <v>17</v>
      </c>
      <c r="AG32" s="10"/>
      <c r="AH32" s="10"/>
      <c r="AI32" s="10"/>
      <c r="AJ32" s="10"/>
      <c r="AK32" s="10"/>
      <c r="AL32" s="10">
        <v>10</v>
      </c>
      <c r="AM32" s="10"/>
      <c r="AN32" s="10"/>
      <c r="AO32" s="10"/>
      <c r="AP32" s="10"/>
      <c r="AQ32" s="10"/>
      <c r="AR32" s="10"/>
      <c r="AS32" s="10"/>
      <c r="AT32" s="10"/>
      <c r="AU32" s="11">
        <f t="shared" si="2"/>
        <v>10</v>
      </c>
      <c r="AV32" s="25"/>
      <c r="AW32" s="25"/>
      <c r="AX32" s="25"/>
      <c r="AY32" s="25"/>
      <c r="AZ32" s="25"/>
      <c r="BA32" s="25">
        <v>18</v>
      </c>
      <c r="BB32" s="25"/>
      <c r="BC32" s="25"/>
      <c r="BD32" s="25"/>
      <c r="BE32" s="25"/>
      <c r="BF32" s="25"/>
      <c r="BG32" s="25"/>
      <c r="BH32" s="25"/>
      <c r="BI32" s="25"/>
      <c r="BJ32" s="11">
        <f t="shared" si="3"/>
        <v>18</v>
      </c>
      <c r="BK32" s="3"/>
      <c r="BL32" s="24">
        <f t="shared" si="4"/>
        <v>61</v>
      </c>
      <c r="BM32" s="3"/>
      <c r="BN32" s="17">
        <f t="shared" si="5"/>
        <v>15.25</v>
      </c>
      <c r="BO32" s="16"/>
      <c r="BP32" s="17">
        <f t="shared" si="6"/>
        <v>12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10"/>
      <c r="D33" s="10"/>
      <c r="E33" s="10"/>
      <c r="F33" s="10"/>
      <c r="G33" s="10"/>
      <c r="H33" s="10">
        <v>15</v>
      </c>
      <c r="I33" s="10"/>
      <c r="J33" s="10"/>
      <c r="K33" s="10"/>
      <c r="L33" s="10"/>
      <c r="M33" s="10"/>
      <c r="N33" s="10"/>
      <c r="O33" s="10"/>
      <c r="P33" s="10"/>
      <c r="Q33" s="11">
        <f t="shared" si="0"/>
        <v>15</v>
      </c>
      <c r="R33" s="10"/>
      <c r="S33" s="10"/>
      <c r="T33" s="10"/>
      <c r="U33" s="10"/>
      <c r="V33" s="10"/>
      <c r="W33" s="10">
        <v>16</v>
      </c>
      <c r="X33" s="10"/>
      <c r="Y33" s="10"/>
      <c r="Z33" s="10"/>
      <c r="AA33" s="10"/>
      <c r="AB33" s="10"/>
      <c r="AC33" s="10"/>
      <c r="AD33" s="10"/>
      <c r="AE33" s="10"/>
      <c r="AF33" s="11">
        <f t="shared" si="1"/>
        <v>16</v>
      </c>
      <c r="AG33" s="10"/>
      <c r="AH33" s="10"/>
      <c r="AI33" s="10"/>
      <c r="AJ33" s="10"/>
      <c r="AK33" s="10"/>
      <c r="AL33" s="10">
        <v>12</v>
      </c>
      <c r="AM33" s="10"/>
      <c r="AN33" s="10"/>
      <c r="AO33" s="10"/>
      <c r="AP33" s="10"/>
      <c r="AQ33" s="10"/>
      <c r="AR33" s="10"/>
      <c r="AS33" s="10"/>
      <c r="AT33" s="10"/>
      <c r="AU33" s="11">
        <f t="shared" si="2"/>
        <v>12</v>
      </c>
      <c r="AV33" s="25"/>
      <c r="AW33" s="25"/>
      <c r="AX33" s="25"/>
      <c r="AY33" s="25"/>
      <c r="AZ33" s="25"/>
      <c r="BA33" s="25">
        <v>13</v>
      </c>
      <c r="BB33" s="25"/>
      <c r="BC33" s="25"/>
      <c r="BD33" s="25"/>
      <c r="BE33" s="25"/>
      <c r="BF33" s="25"/>
      <c r="BG33" s="25"/>
      <c r="BH33" s="25"/>
      <c r="BI33" s="25"/>
      <c r="BJ33" s="11">
        <f t="shared" si="3"/>
        <v>13</v>
      </c>
      <c r="BK33" s="3"/>
      <c r="BL33" s="24">
        <f t="shared" si="4"/>
        <v>56</v>
      </c>
      <c r="BM33" s="3"/>
      <c r="BN33" s="17">
        <f t="shared" si="5"/>
        <v>14</v>
      </c>
      <c r="BO33" s="16"/>
      <c r="BP33" s="17">
        <f t="shared" si="6"/>
        <v>18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B4:P33 R4:AE33 AG4:AT33 AV4:BI33" name="DATOS"/>
    <protectedRange sqref="BR4:BU33" name="CONDUCTA"/>
  </protectedRanges>
  <mergeCells count="16">
    <mergeCell ref="BR2:BU2"/>
    <mergeCell ref="BV2:BV3"/>
    <mergeCell ref="AU2:AU3"/>
    <mergeCell ref="AV2:BI2"/>
    <mergeCell ref="BJ2:BJ3"/>
    <mergeCell ref="BL2:BL3"/>
    <mergeCell ref="BN2:BN3"/>
    <mergeCell ref="BP2:BP3"/>
    <mergeCell ref="I1:AO1"/>
    <mergeCell ref="A2:A3"/>
    <mergeCell ref="B2:B3"/>
    <mergeCell ref="C2:P2"/>
    <mergeCell ref="Q2:Q3"/>
    <mergeCell ref="R2:AE2"/>
    <mergeCell ref="AF2:AF3"/>
    <mergeCell ref="AG2:AT2"/>
  </mergeCells>
  <conditionalFormatting sqref="C2 Q2 BK2:BP2 BK3:BO3 C3:Q33 BK4:BP33">
    <cfRule type="cellIs" dxfId="71" priority="7" operator="lessThan">
      <formula>10.5</formula>
    </cfRule>
    <cfRule type="cellIs" dxfId="70" priority="8" operator="greaterThan">
      <formula>10.4</formula>
    </cfRule>
  </conditionalFormatting>
  <conditionalFormatting sqref="R2 AF2 R3:AF33">
    <cfRule type="cellIs" dxfId="69" priority="5" operator="lessThan">
      <formula>10.5</formula>
    </cfRule>
    <cfRule type="cellIs" dxfId="68" priority="6" operator="greaterThan">
      <formula>10.4</formula>
    </cfRule>
  </conditionalFormatting>
  <conditionalFormatting sqref="AG2 AU2 AG3:AU33">
    <cfRule type="cellIs" dxfId="67" priority="3" operator="lessThan">
      <formula>10.5</formula>
    </cfRule>
    <cfRule type="cellIs" dxfId="66" priority="4" operator="greaterThan">
      <formula>10.4</formula>
    </cfRule>
  </conditionalFormatting>
  <conditionalFormatting sqref="AV2 BJ2 AV3:BJ33">
    <cfRule type="cellIs" dxfId="65" priority="1" operator="lessThan">
      <formula>10.5</formula>
    </cfRule>
    <cfRule type="cellIs" dxfId="64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BZ34"/>
  <sheetViews>
    <sheetView topLeftCell="A7"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33" t="s">
        <v>64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34" t="s">
        <v>0</v>
      </c>
      <c r="B2" s="34" t="s">
        <v>1</v>
      </c>
      <c r="C2" s="36" t="s">
        <v>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  <c r="Q2" s="39" t="s">
        <v>3</v>
      </c>
      <c r="R2" s="36" t="s">
        <v>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/>
      <c r="AF2" s="39" t="s">
        <v>3</v>
      </c>
      <c r="AG2" s="36" t="s">
        <v>5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8"/>
      <c r="AU2" s="39" t="s">
        <v>3</v>
      </c>
      <c r="AV2" s="42" t="s">
        <v>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4"/>
      <c r="BJ2" s="39" t="s">
        <v>3</v>
      </c>
      <c r="BK2" s="3"/>
      <c r="BL2" s="45" t="s">
        <v>7</v>
      </c>
      <c r="BM2" s="3"/>
      <c r="BN2" s="46" t="s">
        <v>8</v>
      </c>
      <c r="BO2" s="4"/>
      <c r="BP2" s="49" t="s">
        <v>9</v>
      </c>
      <c r="BQ2" s="1"/>
      <c r="BR2" s="40" t="s">
        <v>10</v>
      </c>
      <c r="BS2" s="40"/>
      <c r="BT2" s="40"/>
      <c r="BU2" s="40"/>
      <c r="BV2" s="41" t="s">
        <v>3</v>
      </c>
      <c r="BW2" s="1"/>
    </row>
    <row r="3" spans="1:78" ht="45.75" customHeight="1" thickBot="1" x14ac:dyDescent="0.3">
      <c r="A3" s="34"/>
      <c r="B3" s="35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39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39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39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39"/>
      <c r="BK3" s="3"/>
      <c r="BL3" s="45"/>
      <c r="BM3" s="3"/>
      <c r="BN3" s="46"/>
      <c r="BO3" s="4"/>
      <c r="BP3" s="50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1"/>
      <c r="BW3" s="1"/>
    </row>
    <row r="4" spans="1:78" ht="15" customHeight="1" thickBot="1" x14ac:dyDescent="0.3">
      <c r="A4" s="7">
        <v>1</v>
      </c>
      <c r="B4" s="26" t="s">
        <v>65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26" t="s">
        <v>66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26" t="s">
        <v>67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26" t="s">
        <v>68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26" t="s">
        <v>69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26" t="s">
        <v>70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26" t="s">
        <v>71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26" t="s">
        <v>72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26" t="s">
        <v>73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26" t="s">
        <v>74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26" t="s">
        <v>75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26" t="s">
        <v>76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26" t="s">
        <v>77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26" t="s">
        <v>78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26" t="s">
        <v>79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7">
        <v>16</v>
      </c>
      <c r="B19" s="26" t="s">
        <v>80</v>
      </c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7">
        <v>17</v>
      </c>
      <c r="B20" s="26" t="s">
        <v>81</v>
      </c>
      <c r="C20" s="27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7">
        <v>18</v>
      </c>
      <c r="B21" s="26" t="s">
        <v>82</v>
      </c>
      <c r="C21" s="27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7">
        <v>19</v>
      </c>
      <c r="B22" s="26" t="s">
        <v>83</v>
      </c>
      <c r="C22" s="27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7">
        <v>20</v>
      </c>
      <c r="B23" s="26" t="s">
        <v>84</v>
      </c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7">
        <v>21</v>
      </c>
      <c r="B24" s="26" t="s">
        <v>85</v>
      </c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7">
        <v>22</v>
      </c>
      <c r="B25" s="29" t="s">
        <v>86</v>
      </c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7">
        <v>23</v>
      </c>
      <c r="B26" s="29" t="s">
        <v>87</v>
      </c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7">
        <v>24</v>
      </c>
      <c r="B27" s="29" t="s">
        <v>88</v>
      </c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7">
        <v>25</v>
      </c>
      <c r="B28" s="29" t="s">
        <v>89</v>
      </c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7">
        <v>26</v>
      </c>
      <c r="B29" s="29" t="s">
        <v>90</v>
      </c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2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BR2:BU2"/>
    <mergeCell ref="BV2:BV3"/>
    <mergeCell ref="AU2:AU3"/>
    <mergeCell ref="AV2:BI2"/>
    <mergeCell ref="BJ2:BJ3"/>
    <mergeCell ref="BL2:BL3"/>
    <mergeCell ref="BN2:BN3"/>
    <mergeCell ref="BP2:BP3"/>
    <mergeCell ref="I1:AO1"/>
    <mergeCell ref="A2:A3"/>
    <mergeCell ref="B2:B3"/>
    <mergeCell ref="C2:P2"/>
    <mergeCell ref="Q2:Q3"/>
    <mergeCell ref="R2:AE2"/>
    <mergeCell ref="AF2:AF3"/>
    <mergeCell ref="AG2:AT2"/>
  </mergeCells>
  <conditionalFormatting sqref="C2 Q2 C3:Q33 BK2:BP2 BK3:BO3 BK4:BP33">
    <cfRule type="cellIs" dxfId="63" priority="7" operator="lessThan">
      <formula>10.5</formula>
    </cfRule>
    <cfRule type="cellIs" dxfId="62" priority="8" operator="greaterThan">
      <formula>10.4</formula>
    </cfRule>
  </conditionalFormatting>
  <conditionalFormatting sqref="R2 AF2 R3:AF33">
    <cfRule type="cellIs" dxfId="61" priority="5" operator="lessThan">
      <formula>10.5</formula>
    </cfRule>
    <cfRule type="cellIs" dxfId="60" priority="6" operator="greaterThan">
      <formula>10.4</formula>
    </cfRule>
  </conditionalFormatting>
  <conditionalFormatting sqref="AG2 AU2 AG3:AU33">
    <cfRule type="cellIs" dxfId="59" priority="3" operator="lessThan">
      <formula>10.5</formula>
    </cfRule>
    <cfRule type="cellIs" dxfId="58" priority="4" operator="greaterThan">
      <formula>10.4</formula>
    </cfRule>
  </conditionalFormatting>
  <conditionalFormatting sqref="AV2 BJ2 AV3:BJ33">
    <cfRule type="cellIs" dxfId="57" priority="1" operator="lessThan">
      <formula>10.5</formula>
    </cfRule>
    <cfRule type="cellIs" dxfId="56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BZ34"/>
  <sheetViews>
    <sheetView workbookViewId="0">
      <selection activeCell="B23" sqref="B23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33" t="s">
        <v>91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34" t="s">
        <v>0</v>
      </c>
      <c r="B2" s="34" t="s">
        <v>1</v>
      </c>
      <c r="C2" s="36" t="s">
        <v>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  <c r="Q2" s="39" t="s">
        <v>3</v>
      </c>
      <c r="R2" s="36" t="s">
        <v>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/>
      <c r="AF2" s="39" t="s">
        <v>3</v>
      </c>
      <c r="AG2" s="36" t="s">
        <v>5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8"/>
      <c r="AU2" s="39" t="s">
        <v>3</v>
      </c>
      <c r="AV2" s="42" t="s">
        <v>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4"/>
      <c r="BJ2" s="39" t="s">
        <v>3</v>
      </c>
      <c r="BK2" s="3"/>
      <c r="BL2" s="45" t="s">
        <v>7</v>
      </c>
      <c r="BM2" s="3"/>
      <c r="BN2" s="46" t="s">
        <v>8</v>
      </c>
      <c r="BO2" s="4"/>
      <c r="BP2" s="49" t="s">
        <v>9</v>
      </c>
      <c r="BQ2" s="1"/>
      <c r="BR2" s="40" t="s">
        <v>10</v>
      </c>
      <c r="BS2" s="40"/>
      <c r="BT2" s="40"/>
      <c r="BU2" s="40"/>
      <c r="BV2" s="41" t="s">
        <v>3</v>
      </c>
      <c r="BW2" s="1"/>
    </row>
    <row r="3" spans="1:78" ht="45.75" customHeight="1" thickBot="1" x14ac:dyDescent="0.3">
      <c r="A3" s="34"/>
      <c r="B3" s="34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39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39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39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39"/>
      <c r="BK3" s="3"/>
      <c r="BL3" s="45"/>
      <c r="BM3" s="3"/>
      <c r="BN3" s="46"/>
      <c r="BO3" s="4"/>
      <c r="BP3" s="50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1"/>
      <c r="BW3" s="1"/>
    </row>
    <row r="4" spans="1:78" ht="15" customHeight="1" thickBot="1" x14ac:dyDescent="0.3">
      <c r="A4" s="21">
        <v>1</v>
      </c>
      <c r="B4" s="31" t="s">
        <v>163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21">
        <v>2</v>
      </c>
      <c r="B5" s="31" t="s">
        <v>164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21">
        <v>3</v>
      </c>
      <c r="B6" s="31" t="s">
        <v>165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21">
        <v>4</v>
      </c>
      <c r="B7" s="32" t="s">
        <v>97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21">
        <v>5</v>
      </c>
      <c r="B8" s="32" t="s">
        <v>98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21">
        <v>6</v>
      </c>
      <c r="B9" s="31" t="s">
        <v>166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21">
        <v>7</v>
      </c>
      <c r="B10" s="31" t="s">
        <v>167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21">
        <v>8</v>
      </c>
      <c r="B11" s="32" t="s">
        <v>99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21">
        <v>9</v>
      </c>
      <c r="B12" s="8" t="s">
        <v>100</v>
      </c>
      <c r="C12" s="10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21">
        <v>10</v>
      </c>
      <c r="B13" s="8" t="s">
        <v>101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21">
        <v>11</v>
      </c>
      <c r="B14" s="8" t="s">
        <v>102</v>
      </c>
      <c r="C14" s="10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21">
        <v>12</v>
      </c>
      <c r="B15" s="8" t="s">
        <v>103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21">
        <v>13</v>
      </c>
      <c r="B16" s="8" t="s">
        <v>104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21">
        <v>14</v>
      </c>
      <c r="B17" s="8" t="s">
        <v>105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21">
        <v>15</v>
      </c>
      <c r="B18" s="26" t="s">
        <v>168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6" t="s">
        <v>169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6" t="s">
        <v>170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21:P33 R4:AE33 AG4:AT33 C4:P11 C12:P20" name="DATOS"/>
    <protectedRange sqref="BR4:BU33" name="CONDUCTA"/>
    <protectedRange sqref="B4:B11" name="DATOS_1"/>
    <protectedRange sqref="B12:B20" name="DATOS_2"/>
  </protectedRanges>
  <sortState ref="B4:B20">
    <sortCondition ref="B4"/>
  </sortState>
  <mergeCells count="16">
    <mergeCell ref="BR2:BU2"/>
    <mergeCell ref="BV2:BV3"/>
    <mergeCell ref="AU2:AU3"/>
    <mergeCell ref="AV2:BI2"/>
    <mergeCell ref="BJ2:BJ3"/>
    <mergeCell ref="BL2:BL3"/>
    <mergeCell ref="BN2:BN3"/>
    <mergeCell ref="BP2:BP3"/>
    <mergeCell ref="I1:AO1"/>
    <mergeCell ref="A2:A3"/>
    <mergeCell ref="B2:B3"/>
    <mergeCell ref="C2:P2"/>
    <mergeCell ref="Q2:Q3"/>
    <mergeCell ref="R2:AE2"/>
    <mergeCell ref="AF2:AF3"/>
    <mergeCell ref="AG2:AT2"/>
  </mergeCells>
  <conditionalFormatting sqref="C2 Q2 C3:Q33 BK2:BP2 BK3:BO3 BK4:BP33">
    <cfRule type="cellIs" dxfId="55" priority="7" operator="lessThan">
      <formula>10.5</formula>
    </cfRule>
    <cfRule type="cellIs" dxfId="54" priority="8" operator="greaterThan">
      <formula>10.4</formula>
    </cfRule>
  </conditionalFormatting>
  <conditionalFormatting sqref="R2 AF2 R3:AF33">
    <cfRule type="cellIs" dxfId="53" priority="5" operator="lessThan">
      <formula>10.5</formula>
    </cfRule>
    <cfRule type="cellIs" dxfId="52" priority="6" operator="greaterThan">
      <formula>10.4</formula>
    </cfRule>
  </conditionalFormatting>
  <conditionalFormatting sqref="AG2 AU2 AG3:AU33">
    <cfRule type="cellIs" dxfId="51" priority="3" operator="lessThan">
      <formula>10.5</formula>
    </cfRule>
    <cfRule type="cellIs" dxfId="50" priority="4" operator="greaterThan">
      <formula>10.4</formula>
    </cfRule>
  </conditionalFormatting>
  <conditionalFormatting sqref="AV2 BJ2 AV3:BJ33">
    <cfRule type="cellIs" dxfId="49" priority="1" operator="lessThan">
      <formula>10.5</formula>
    </cfRule>
    <cfRule type="cellIs" dxfId="48" priority="2" operator="greaterThan">
      <formula>10.4</formula>
    </cfRule>
  </conditionalFormatting>
  <dataValidations count="2">
    <dataValidation type="list" allowBlank="1" showInputMessage="1" showErrorMessage="1" errorTitle="¡ ATENCION !" error="SÓLO DEBE INGRESAR DESDE AD HASTA B" sqref="BR4:BU33">
      <formula1>$BZ$4:$BZ$7</formula1>
    </dataValidation>
    <dataValidation type="whole" allowBlank="1" showInputMessage="1" showErrorMessage="1" errorTitle="¡ ATENCIÓN !" error="INGRESE UNA NOTA VÁLIDA DE 0 A 20" sqref="C4:BJ33">
      <formula1>0</formula1>
      <formula2>20</formula2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BZ34"/>
  <sheetViews>
    <sheetView workbookViewId="0">
      <selection activeCell="B16" sqref="B16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33" t="s">
        <v>92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34" t="s">
        <v>0</v>
      </c>
      <c r="B2" s="34" t="s">
        <v>1</v>
      </c>
      <c r="C2" s="36" t="s">
        <v>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  <c r="Q2" s="39" t="s">
        <v>3</v>
      </c>
      <c r="R2" s="36" t="s">
        <v>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/>
      <c r="AF2" s="39" t="s">
        <v>3</v>
      </c>
      <c r="AG2" s="36" t="s">
        <v>5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8"/>
      <c r="AU2" s="39" t="s">
        <v>3</v>
      </c>
      <c r="AV2" s="42" t="s">
        <v>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4"/>
      <c r="BJ2" s="39" t="s">
        <v>3</v>
      </c>
      <c r="BK2" s="3"/>
      <c r="BL2" s="45" t="s">
        <v>7</v>
      </c>
      <c r="BM2" s="3"/>
      <c r="BN2" s="46" t="s">
        <v>8</v>
      </c>
      <c r="BO2" s="4"/>
      <c r="BP2" s="49" t="s">
        <v>9</v>
      </c>
      <c r="BQ2" s="1"/>
      <c r="BR2" s="40" t="s">
        <v>10</v>
      </c>
      <c r="BS2" s="40"/>
      <c r="BT2" s="40"/>
      <c r="BU2" s="40"/>
      <c r="BV2" s="41" t="s">
        <v>3</v>
      </c>
      <c r="BW2" s="1"/>
    </row>
    <row r="3" spans="1:78" ht="45.75" customHeight="1" thickBot="1" x14ac:dyDescent="0.3">
      <c r="A3" s="34"/>
      <c r="B3" s="35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39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39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39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39"/>
      <c r="BK3" s="3"/>
      <c r="BL3" s="45"/>
      <c r="BM3" s="3"/>
      <c r="BN3" s="46"/>
      <c r="BO3" s="4"/>
      <c r="BP3" s="50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1"/>
      <c r="BW3" s="1"/>
    </row>
    <row r="4" spans="1:78" ht="15" customHeight="1" thickBot="1" x14ac:dyDescent="0.3">
      <c r="A4" s="7">
        <v>1</v>
      </c>
      <c r="B4" s="8" t="s">
        <v>93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94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95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96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97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98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99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100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101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102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103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104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105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106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107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2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3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BR2:BU2"/>
    <mergeCell ref="BV2:BV3"/>
    <mergeCell ref="AU2:AU3"/>
    <mergeCell ref="AV2:BI2"/>
    <mergeCell ref="BJ2:BJ3"/>
    <mergeCell ref="BL2:BL3"/>
    <mergeCell ref="BN2:BN3"/>
    <mergeCell ref="BP2:BP3"/>
    <mergeCell ref="I1:AO1"/>
    <mergeCell ref="A2:A3"/>
    <mergeCell ref="B2:B3"/>
    <mergeCell ref="C2:P2"/>
    <mergeCell ref="Q2:Q3"/>
    <mergeCell ref="R2:AE2"/>
    <mergeCell ref="AF2:AF3"/>
    <mergeCell ref="AG2:AT2"/>
  </mergeCells>
  <conditionalFormatting sqref="C2 Q2 C3:Q33 BK2:BP2 BK3:BO3 BK4:BP33">
    <cfRule type="cellIs" dxfId="47" priority="7" operator="lessThan">
      <formula>10.5</formula>
    </cfRule>
    <cfRule type="cellIs" dxfId="46" priority="8" operator="greaterThan">
      <formula>10.4</formula>
    </cfRule>
  </conditionalFormatting>
  <conditionalFormatting sqref="R2 AF2 R3:AF33">
    <cfRule type="cellIs" dxfId="45" priority="5" operator="lessThan">
      <formula>10.5</formula>
    </cfRule>
    <cfRule type="cellIs" dxfId="44" priority="6" operator="greaterThan">
      <formula>10.4</formula>
    </cfRule>
  </conditionalFormatting>
  <conditionalFormatting sqref="AG2 AU2 AG3:AU33">
    <cfRule type="cellIs" dxfId="43" priority="3" operator="lessThan">
      <formula>10.5</formula>
    </cfRule>
    <cfRule type="cellIs" dxfId="42" priority="4" operator="greaterThan">
      <formula>10.4</formula>
    </cfRule>
  </conditionalFormatting>
  <conditionalFormatting sqref="AV2 BJ2 AV3:BJ33">
    <cfRule type="cellIs" dxfId="41" priority="1" operator="lessThan">
      <formula>10.5</formula>
    </cfRule>
    <cfRule type="cellIs" dxfId="40" priority="2" operator="greaterThan">
      <formula>10.4</formula>
    </cfRule>
  </conditionalFormatting>
  <dataValidations count="2">
    <dataValidation type="list" allowBlank="1" showInputMessage="1" showErrorMessage="1" errorTitle="¡ ATENCION !" error="SÓLO DEBE INGRESAR DESDE AD HASTA B" sqref="BR4:BU33">
      <formula1>$BZ$4:$BZ$7</formula1>
    </dataValidation>
    <dataValidation type="whole" allowBlank="1" showInputMessage="1" showErrorMessage="1" errorTitle="¡ ATENCIÓN !" error="INGRESE UNA NOTA VÁLIDA DE 0 A 20" sqref="C4:BJ33">
      <formula1>0</formula1>
      <formula2>20</formula2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BZ34"/>
  <sheetViews>
    <sheetView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33" t="s">
        <v>108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34" t="s">
        <v>0</v>
      </c>
      <c r="B2" s="34" t="s">
        <v>1</v>
      </c>
      <c r="C2" s="36" t="s">
        <v>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  <c r="Q2" s="39" t="s">
        <v>3</v>
      </c>
      <c r="R2" s="36" t="s">
        <v>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/>
      <c r="AF2" s="39" t="s">
        <v>3</v>
      </c>
      <c r="AG2" s="36" t="s">
        <v>5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8"/>
      <c r="AU2" s="39" t="s">
        <v>3</v>
      </c>
      <c r="AV2" s="42" t="s">
        <v>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4"/>
      <c r="BJ2" s="39" t="s">
        <v>3</v>
      </c>
      <c r="BK2" s="3"/>
      <c r="BL2" s="45" t="s">
        <v>7</v>
      </c>
      <c r="BM2" s="3"/>
      <c r="BN2" s="46" t="s">
        <v>8</v>
      </c>
      <c r="BO2" s="4"/>
      <c r="BP2" s="49" t="s">
        <v>9</v>
      </c>
      <c r="BQ2" s="1"/>
      <c r="BR2" s="40" t="s">
        <v>10</v>
      </c>
      <c r="BS2" s="40"/>
      <c r="BT2" s="40"/>
      <c r="BU2" s="40"/>
      <c r="BV2" s="41" t="s">
        <v>3</v>
      </c>
      <c r="BW2" s="1"/>
    </row>
    <row r="3" spans="1:78" ht="45.75" customHeight="1" thickBot="1" x14ac:dyDescent="0.3">
      <c r="A3" s="34"/>
      <c r="B3" s="35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39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39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39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39"/>
      <c r="BK3" s="3"/>
      <c r="BL3" s="45"/>
      <c r="BM3" s="3"/>
      <c r="BN3" s="46"/>
      <c r="BO3" s="4"/>
      <c r="BP3" s="50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1"/>
      <c r="BW3" s="1"/>
    </row>
    <row r="4" spans="1:78" ht="15" customHeight="1" thickBot="1" x14ac:dyDescent="0.3">
      <c r="A4" s="7">
        <v>1</v>
      </c>
      <c r="B4" s="8" t="s">
        <v>109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110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111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112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113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30" t="s">
        <v>114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115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116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117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118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119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120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121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122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123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7">
        <v>16</v>
      </c>
      <c r="B19" s="8" t="s">
        <v>124</v>
      </c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2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BR2:BU2"/>
    <mergeCell ref="BV2:BV3"/>
    <mergeCell ref="AU2:AU3"/>
    <mergeCell ref="AV2:BI2"/>
    <mergeCell ref="BJ2:BJ3"/>
    <mergeCell ref="BL2:BL3"/>
    <mergeCell ref="BN2:BN3"/>
    <mergeCell ref="BP2:BP3"/>
    <mergeCell ref="I1:AO1"/>
    <mergeCell ref="A2:A3"/>
    <mergeCell ref="B2:B3"/>
    <mergeCell ref="C2:P2"/>
    <mergeCell ref="Q2:Q3"/>
    <mergeCell ref="R2:AE2"/>
    <mergeCell ref="AF2:AF3"/>
    <mergeCell ref="AG2:AT2"/>
  </mergeCells>
  <conditionalFormatting sqref="C2 Q2 C3:Q33 BK2:BP2 BK3:BO3 BK4:BP33">
    <cfRule type="cellIs" dxfId="39" priority="7" operator="lessThan">
      <formula>10.5</formula>
    </cfRule>
    <cfRule type="cellIs" dxfId="38" priority="8" operator="greaterThan">
      <formula>10.4</formula>
    </cfRule>
  </conditionalFormatting>
  <conditionalFormatting sqref="R2 AF2 R3:AF33">
    <cfRule type="cellIs" dxfId="37" priority="5" operator="lessThan">
      <formula>10.5</formula>
    </cfRule>
    <cfRule type="cellIs" dxfId="36" priority="6" operator="greaterThan">
      <formula>10.4</formula>
    </cfRule>
  </conditionalFormatting>
  <conditionalFormatting sqref="AG2 AU2 AG3:AU33">
    <cfRule type="cellIs" dxfId="35" priority="3" operator="lessThan">
      <formula>10.5</formula>
    </cfRule>
    <cfRule type="cellIs" dxfId="34" priority="4" operator="greaterThan">
      <formula>10.4</formula>
    </cfRule>
  </conditionalFormatting>
  <conditionalFormatting sqref="AV2 BJ2 AV3:BJ33">
    <cfRule type="cellIs" dxfId="33" priority="1" operator="lessThan">
      <formula>10.5</formula>
    </cfRule>
    <cfRule type="cellIs" dxfId="32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BZ34"/>
  <sheetViews>
    <sheetView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33" t="s">
        <v>125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34" t="s">
        <v>0</v>
      </c>
      <c r="B2" s="34" t="s">
        <v>1</v>
      </c>
      <c r="C2" s="36" t="s">
        <v>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  <c r="Q2" s="39" t="s">
        <v>3</v>
      </c>
      <c r="R2" s="36" t="s">
        <v>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/>
      <c r="AF2" s="39" t="s">
        <v>3</v>
      </c>
      <c r="AG2" s="36" t="s">
        <v>5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8"/>
      <c r="AU2" s="39" t="s">
        <v>3</v>
      </c>
      <c r="AV2" s="42" t="s">
        <v>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4"/>
      <c r="BJ2" s="39" t="s">
        <v>3</v>
      </c>
      <c r="BK2" s="3"/>
      <c r="BL2" s="45" t="s">
        <v>7</v>
      </c>
      <c r="BM2" s="3"/>
      <c r="BN2" s="46" t="s">
        <v>8</v>
      </c>
      <c r="BO2" s="4"/>
      <c r="BP2" s="49" t="s">
        <v>9</v>
      </c>
      <c r="BQ2" s="1"/>
      <c r="BR2" s="40" t="s">
        <v>10</v>
      </c>
      <c r="BS2" s="40"/>
      <c r="BT2" s="40"/>
      <c r="BU2" s="40"/>
      <c r="BV2" s="41" t="s">
        <v>3</v>
      </c>
      <c r="BW2" s="1"/>
    </row>
    <row r="3" spans="1:78" ht="45.75" customHeight="1" thickBot="1" x14ac:dyDescent="0.3">
      <c r="A3" s="34"/>
      <c r="B3" s="35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39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39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39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39"/>
      <c r="BK3" s="3"/>
      <c r="BL3" s="45"/>
      <c r="BM3" s="3"/>
      <c r="BN3" s="46"/>
      <c r="BO3" s="4"/>
      <c r="BP3" s="50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1"/>
      <c r="BW3" s="1"/>
    </row>
    <row r="4" spans="1:78" ht="15" customHeight="1" thickBot="1" x14ac:dyDescent="0.3">
      <c r="A4" s="7">
        <v>1</v>
      </c>
      <c r="B4" s="8" t="s">
        <v>126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127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128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129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130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131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132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133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134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135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136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137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138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139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140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2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3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BR2:BU2"/>
    <mergeCell ref="BV2:BV3"/>
    <mergeCell ref="AU2:AU3"/>
    <mergeCell ref="AV2:BI2"/>
    <mergeCell ref="BJ2:BJ3"/>
    <mergeCell ref="BL2:BL3"/>
    <mergeCell ref="BN2:BN3"/>
    <mergeCell ref="BP2:BP3"/>
    <mergeCell ref="I1:AO1"/>
    <mergeCell ref="A2:A3"/>
    <mergeCell ref="B2:B3"/>
    <mergeCell ref="C2:P2"/>
    <mergeCell ref="Q2:Q3"/>
    <mergeCell ref="R2:AE2"/>
    <mergeCell ref="AF2:AF3"/>
    <mergeCell ref="AG2:AT2"/>
  </mergeCells>
  <conditionalFormatting sqref="C2 Q2 C3:Q33 BK2:BP2 BK3:BO3 BK4:BP33">
    <cfRule type="cellIs" dxfId="31" priority="7" operator="lessThan">
      <formula>10.5</formula>
    </cfRule>
    <cfRule type="cellIs" dxfId="30" priority="8" operator="greaterThan">
      <formula>10.4</formula>
    </cfRule>
  </conditionalFormatting>
  <conditionalFormatting sqref="R2 AF2 R3:AF33">
    <cfRule type="cellIs" dxfId="29" priority="5" operator="lessThan">
      <formula>10.5</formula>
    </cfRule>
    <cfRule type="cellIs" dxfId="28" priority="6" operator="greaterThan">
      <formula>10.4</formula>
    </cfRule>
  </conditionalFormatting>
  <conditionalFormatting sqref="AG2 AU2 AG3:AU33">
    <cfRule type="cellIs" dxfId="27" priority="3" operator="lessThan">
      <formula>10.5</formula>
    </cfRule>
    <cfRule type="cellIs" dxfId="26" priority="4" operator="greaterThan">
      <formula>10.4</formula>
    </cfRule>
  </conditionalFormatting>
  <conditionalFormatting sqref="AV2 BJ2 AV3:BJ33">
    <cfRule type="cellIs" dxfId="25" priority="1" operator="lessThan">
      <formula>10.5</formula>
    </cfRule>
    <cfRule type="cellIs" dxfId="24" priority="2" operator="greaterThan">
      <formula>10.4</formula>
    </cfRule>
  </conditionalFormatting>
  <dataValidations count="2">
    <dataValidation type="list" allowBlank="1" showInputMessage="1" showErrorMessage="1" errorTitle="¡ ATENCION !" error="SÓLO DEBE INGRESAR DESDE AD HASTA B" sqref="BR4:BU33">
      <formula1>$BZ$4:$BZ$7</formula1>
    </dataValidation>
    <dataValidation type="whole" allowBlank="1" showInputMessage="1" showErrorMessage="1" errorTitle="¡ ATENCIÓN !" error="INGRESE UNA NOTA VÁLIDA DE 0 A 20" sqref="C4:BJ33">
      <formula1>0</formula1>
      <formula2>20</formula2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BZ34"/>
  <sheetViews>
    <sheetView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33" t="s">
        <v>141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34" t="s">
        <v>0</v>
      </c>
      <c r="B2" s="34" t="s">
        <v>1</v>
      </c>
      <c r="C2" s="36" t="s">
        <v>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  <c r="Q2" s="39" t="s">
        <v>3</v>
      </c>
      <c r="R2" s="36" t="s">
        <v>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/>
      <c r="AF2" s="39" t="s">
        <v>3</v>
      </c>
      <c r="AG2" s="36" t="s">
        <v>5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8"/>
      <c r="AU2" s="39" t="s">
        <v>3</v>
      </c>
      <c r="AV2" s="42" t="s">
        <v>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4"/>
      <c r="BJ2" s="39" t="s">
        <v>3</v>
      </c>
      <c r="BK2" s="3"/>
      <c r="BL2" s="45" t="s">
        <v>7</v>
      </c>
      <c r="BM2" s="3"/>
      <c r="BN2" s="46" t="s">
        <v>8</v>
      </c>
      <c r="BO2" s="4"/>
      <c r="BP2" s="49" t="s">
        <v>9</v>
      </c>
      <c r="BQ2" s="1"/>
      <c r="BR2" s="40" t="s">
        <v>10</v>
      </c>
      <c r="BS2" s="40"/>
      <c r="BT2" s="40"/>
      <c r="BU2" s="40"/>
      <c r="BV2" s="41" t="s">
        <v>3</v>
      </c>
      <c r="BW2" s="1"/>
    </row>
    <row r="3" spans="1:78" ht="45.75" customHeight="1" thickBot="1" x14ac:dyDescent="0.3">
      <c r="A3" s="34"/>
      <c r="B3" s="35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39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39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39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39"/>
      <c r="BK3" s="3"/>
      <c r="BL3" s="45"/>
      <c r="BM3" s="3"/>
      <c r="BN3" s="46"/>
      <c r="BO3" s="4"/>
      <c r="BP3" s="50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1"/>
      <c r="BW3" s="1"/>
    </row>
    <row r="4" spans="1:78" ht="15" customHeight="1" thickBot="1" x14ac:dyDescent="0.3">
      <c r="A4" s="7">
        <v>1</v>
      </c>
      <c r="B4" s="8" t="s">
        <v>142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143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144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145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146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147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148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149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150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151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152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153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154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155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156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7">
        <v>16</v>
      </c>
      <c r="B19" s="8" t="s">
        <v>157</v>
      </c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7">
        <v>17</v>
      </c>
      <c r="B20" s="8" t="s">
        <v>158</v>
      </c>
      <c r="C20" s="27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BR2:BU2"/>
    <mergeCell ref="BV2:BV3"/>
    <mergeCell ref="AU2:AU3"/>
    <mergeCell ref="AV2:BI2"/>
    <mergeCell ref="BJ2:BJ3"/>
    <mergeCell ref="BL2:BL3"/>
    <mergeCell ref="BN2:BN3"/>
    <mergeCell ref="BP2:BP3"/>
    <mergeCell ref="I1:AO1"/>
    <mergeCell ref="A2:A3"/>
    <mergeCell ref="B2:B3"/>
    <mergeCell ref="C2:P2"/>
    <mergeCell ref="Q2:Q3"/>
    <mergeCell ref="R2:AE2"/>
    <mergeCell ref="AF2:AF3"/>
    <mergeCell ref="AG2:AT2"/>
  </mergeCells>
  <conditionalFormatting sqref="C2 Q2 C3:Q33 BK2:BP2 BK3:BO3 BK4:BP33">
    <cfRule type="cellIs" dxfId="23" priority="7" operator="lessThan">
      <formula>10.5</formula>
    </cfRule>
    <cfRule type="cellIs" dxfId="22" priority="8" operator="greaterThan">
      <formula>10.4</formula>
    </cfRule>
  </conditionalFormatting>
  <conditionalFormatting sqref="R2 AF2 R3:AF33">
    <cfRule type="cellIs" dxfId="21" priority="5" operator="lessThan">
      <formula>10.5</formula>
    </cfRule>
    <cfRule type="cellIs" dxfId="20" priority="6" operator="greaterThan">
      <formula>10.4</formula>
    </cfRule>
  </conditionalFormatting>
  <conditionalFormatting sqref="AG2 AU2 AG3:AU33">
    <cfRule type="cellIs" dxfId="19" priority="3" operator="lessThan">
      <formula>10.5</formula>
    </cfRule>
    <cfRule type="cellIs" dxfId="18" priority="4" operator="greaterThan">
      <formula>10.4</formula>
    </cfRule>
  </conditionalFormatting>
  <conditionalFormatting sqref="AV2 BJ2 AV3:BJ33">
    <cfRule type="cellIs" dxfId="17" priority="1" operator="lessThan">
      <formula>10.5</formula>
    </cfRule>
    <cfRule type="cellIs" dxfId="16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BZ34"/>
  <sheetViews>
    <sheetView workbookViewId="0">
      <selection activeCell="B18" sqref="B18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33" t="s">
        <v>159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34" t="s">
        <v>0</v>
      </c>
      <c r="B2" s="34" t="s">
        <v>1</v>
      </c>
      <c r="C2" s="36" t="s">
        <v>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/>
      <c r="Q2" s="39" t="s">
        <v>3</v>
      </c>
      <c r="R2" s="36" t="s">
        <v>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8"/>
      <c r="AF2" s="39" t="s">
        <v>3</v>
      </c>
      <c r="AG2" s="36" t="s">
        <v>5</v>
      </c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8"/>
      <c r="AU2" s="39" t="s">
        <v>3</v>
      </c>
      <c r="AV2" s="42" t="s">
        <v>6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4"/>
      <c r="BJ2" s="39" t="s">
        <v>3</v>
      </c>
      <c r="BK2" s="3"/>
      <c r="BL2" s="45" t="s">
        <v>7</v>
      </c>
      <c r="BM2" s="3"/>
      <c r="BN2" s="46" t="s">
        <v>8</v>
      </c>
      <c r="BO2" s="4"/>
      <c r="BP2" s="49" t="s">
        <v>9</v>
      </c>
      <c r="BQ2" s="1"/>
      <c r="BR2" s="40" t="s">
        <v>10</v>
      </c>
      <c r="BS2" s="40"/>
      <c r="BT2" s="40"/>
      <c r="BU2" s="40"/>
      <c r="BV2" s="41" t="s">
        <v>3</v>
      </c>
      <c r="BW2" s="1"/>
    </row>
    <row r="3" spans="1:78" ht="45.75" customHeight="1" thickBot="1" x14ac:dyDescent="0.3">
      <c r="A3" s="34"/>
      <c r="B3" s="34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39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39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39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39"/>
      <c r="BK3" s="3"/>
      <c r="BL3" s="45"/>
      <c r="BM3" s="3"/>
      <c r="BN3" s="46"/>
      <c r="BO3" s="4"/>
      <c r="BP3" s="50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1"/>
      <c r="BW3" s="1"/>
    </row>
    <row r="4" spans="1:78" ht="15" customHeight="1" thickBot="1" x14ac:dyDescent="0.3">
      <c r="A4" s="21">
        <v>1</v>
      </c>
      <c r="B4" s="31" t="s">
        <v>160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21">
        <v>2</v>
      </c>
      <c r="B5" s="31" t="s">
        <v>161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21">
        <v>3</v>
      </c>
      <c r="B6" s="31" t="s">
        <v>162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21">
        <v>4</v>
      </c>
      <c r="B7" s="31" t="s">
        <v>163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21">
        <v>5</v>
      </c>
      <c r="B8" s="31" t="s">
        <v>164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21">
        <v>6</v>
      </c>
      <c r="B9" s="31" t="s">
        <v>165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21">
        <v>7</v>
      </c>
      <c r="B10" s="31" t="s">
        <v>166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21">
        <v>8</v>
      </c>
      <c r="B11" s="31" t="s">
        <v>167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21">
        <v>9</v>
      </c>
      <c r="B12" s="31" t="s">
        <v>168</v>
      </c>
      <c r="C12" s="10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21">
        <v>10</v>
      </c>
      <c r="B13" s="31" t="s">
        <v>169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21">
        <v>11</v>
      </c>
      <c r="B14" s="31" t="s">
        <v>170</v>
      </c>
      <c r="C14" s="10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21">
        <v>12</v>
      </c>
      <c r="B15" s="31" t="s">
        <v>171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21">
        <v>13</v>
      </c>
      <c r="B16" s="31" t="s">
        <v>172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21">
        <v>14</v>
      </c>
      <c r="B17" s="23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21">
        <v>15</v>
      </c>
      <c r="B18" s="23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3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3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BR2:BU2"/>
    <mergeCell ref="BV2:BV3"/>
    <mergeCell ref="AU2:AU3"/>
    <mergeCell ref="AV2:BI2"/>
    <mergeCell ref="BJ2:BJ3"/>
    <mergeCell ref="BL2:BL3"/>
    <mergeCell ref="BN2:BN3"/>
    <mergeCell ref="BP2:BP3"/>
    <mergeCell ref="I1:AO1"/>
    <mergeCell ref="A2:A3"/>
    <mergeCell ref="B2:B3"/>
    <mergeCell ref="C2:P2"/>
    <mergeCell ref="Q2:Q3"/>
    <mergeCell ref="R2:AE2"/>
    <mergeCell ref="AF2:AF3"/>
    <mergeCell ref="AG2:AT2"/>
  </mergeCells>
  <conditionalFormatting sqref="C2 Q2 C3:Q33 BK2:BP2 BK3:BO3 BK4:BP33">
    <cfRule type="cellIs" dxfId="15" priority="7" operator="lessThan">
      <formula>10.5</formula>
    </cfRule>
    <cfRule type="cellIs" dxfId="14" priority="8" operator="greaterThan">
      <formula>10.4</formula>
    </cfRule>
  </conditionalFormatting>
  <conditionalFormatting sqref="R2 AF2 R3:AF33">
    <cfRule type="cellIs" dxfId="13" priority="5" operator="lessThan">
      <formula>10.5</formula>
    </cfRule>
    <cfRule type="cellIs" dxfId="12" priority="6" operator="greaterThan">
      <formula>10.4</formula>
    </cfRule>
  </conditionalFormatting>
  <conditionalFormatting sqref="AG2 AU2 AG3:AU33">
    <cfRule type="cellIs" dxfId="11" priority="3" operator="lessThan">
      <formula>10.5</formula>
    </cfRule>
    <cfRule type="cellIs" dxfId="10" priority="4" operator="greaterThan">
      <formula>10.4</formula>
    </cfRule>
  </conditionalFormatting>
  <conditionalFormatting sqref="AV2 BJ2 AV3:BJ33">
    <cfRule type="cellIs" dxfId="9" priority="1" operator="lessThan">
      <formula>10.5</formula>
    </cfRule>
    <cfRule type="cellIs" dxfId="8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27</vt:i4>
      </vt:variant>
    </vt:vector>
  </HeadingPairs>
  <TitlesOfParts>
    <vt:vector size="40" baseType="lpstr">
      <vt:lpstr>1º A</vt:lpstr>
      <vt:lpstr>1º B</vt:lpstr>
      <vt:lpstr>2º A</vt:lpstr>
      <vt:lpstr>2º B</vt:lpstr>
      <vt:lpstr>3º A</vt:lpstr>
      <vt:lpstr>3º B</vt:lpstr>
      <vt:lpstr>4º A</vt:lpstr>
      <vt:lpstr>4º B</vt:lpstr>
      <vt:lpstr>5º A</vt:lpstr>
      <vt:lpstr>1º</vt:lpstr>
      <vt:lpstr>2º</vt:lpstr>
      <vt:lpstr>3º</vt:lpstr>
      <vt:lpstr>4º</vt:lpstr>
      <vt:lpstr>ESTUDIANTES_1ºA</vt:lpstr>
      <vt:lpstr>ESTUDIANTES_1ºB</vt:lpstr>
      <vt:lpstr>ESTUDIANTES_2ºA</vt:lpstr>
      <vt:lpstr>ESTUDIANTES_2ºB</vt:lpstr>
      <vt:lpstr>ESTUDIANTES_3ºA</vt:lpstr>
      <vt:lpstr>ESTUDIANTES_3ºB</vt:lpstr>
      <vt:lpstr>ESTUDIANTES_4ºA</vt:lpstr>
      <vt:lpstr>ESTUDIANTES_4ºB</vt:lpstr>
      <vt:lpstr>ESTUDIANTES_5ºA</vt:lpstr>
      <vt:lpstr>NOTAS_IB_1A</vt:lpstr>
      <vt:lpstr>NOTAS_IB_1B</vt:lpstr>
      <vt:lpstr>NOTAS_IB_1ºB</vt:lpstr>
      <vt:lpstr>NOTAS_IIB_1A</vt:lpstr>
      <vt:lpstr>NOTAS_IIB_1B</vt:lpstr>
      <vt:lpstr>NOTAS_IIB_1ºB</vt:lpstr>
      <vt:lpstr>NOTAS_IIIB_1A</vt:lpstr>
      <vt:lpstr>NOTAS_IIIB_1B</vt:lpstr>
      <vt:lpstr>NOTAS_IIIB_1ºB</vt:lpstr>
      <vt:lpstr>NOTAS_IVB_1A</vt:lpstr>
      <vt:lpstr>NOTAS_IVB_1B</vt:lpstr>
      <vt:lpstr>NOTAS_IVB_1ºB</vt:lpstr>
      <vt:lpstr>ORDEN_DE_MERITO_1ºA</vt:lpstr>
      <vt:lpstr>ORDEN_DE_MERITO_1ºB</vt:lpstr>
      <vt:lpstr>PROMEDIO_FINAL_1ºA</vt:lpstr>
      <vt:lpstr>PROMEDIO_FINAL_1ºB</vt:lpstr>
      <vt:lpstr>PUNTAJE_FINAL_1ºA</vt:lpstr>
      <vt:lpstr>PUNTAJE_FINAL_1ºB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 BD</dc:creator>
  <cp:lastModifiedBy>Antoni Masana</cp:lastModifiedBy>
  <dcterms:created xsi:type="dcterms:W3CDTF">2018-10-22T16:42:04Z</dcterms:created>
  <dcterms:modified xsi:type="dcterms:W3CDTF">2018-10-23T06:19:38Z</dcterms:modified>
</cp:coreProperties>
</file>