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codeName="ThisWorkbook"/>
  <mc:AlternateContent xmlns:mc="http://schemas.openxmlformats.org/markup-compatibility/2006">
    <mc:Choice Requires="x15">
      <x15ac:absPath xmlns:x15ac="http://schemas.microsoft.com/office/spreadsheetml/2010/11/ac" url="C:\Download\"/>
    </mc:Choice>
  </mc:AlternateContent>
  <xr:revisionPtr revIDLastSave="0" documentId="13_ncr:1_{2B268253-EE0C-45C6-8AB3-CED09837D570}" xr6:coauthVersionLast="45" xr6:coauthVersionMax="45" xr10:uidLastSave="{00000000-0000-0000-0000-000000000000}"/>
  <bookViews>
    <workbookView xWindow="-120" yWindow="-120" windowWidth="29040" windowHeight="16440" tabRatio="385" autoFilterDateGrouping="0" xr2:uid="{00000000-000D-0000-FFFF-FFFF00000000}"/>
  </bookViews>
  <sheets>
    <sheet name="hoja de pedido" sheetId="2" r:id="rId1"/>
    <sheet name="Tarifa1" sheetId="1" r:id="rId2"/>
    <sheet name="Tarifa2" sheetId="3" r:id="rId3"/>
  </sheets>
  <definedNames>
    <definedName name="_xlnm._FilterDatabase" localSheetId="0" hidden="1">'hoja de pedido'!#REF!</definedName>
    <definedName name="_xlnm._FilterDatabase" localSheetId="1" hidden="1">Tarifa1!#REF!</definedName>
    <definedName name="_xlnm.Print_Area" localSheetId="0">'hoja de pedido'!$B$1:$O$45</definedName>
    <definedName name="CODIGO">Tarifa1!$B:$B</definedName>
    <definedName name="DESCRIPCION">Tarifa1!$A:$A</definedName>
    <definedName name="REF">Tarifa1!#REF!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" i="2" l="1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5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3" i="2"/>
  <c r="C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1" i="3"/>
  <c r="M3" i="2" l="1"/>
  <c r="N3" i="2" s="1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6" i="2"/>
  <c r="M5" i="2"/>
  <c r="M4" i="2"/>
  <c r="N4" i="2" s="1"/>
  <c r="N42" i="2" l="1"/>
  <c r="L21" i="2"/>
  <c r="K21" i="2"/>
  <c r="D21" i="2"/>
  <c r="L20" i="2"/>
  <c r="K20" i="2"/>
  <c r="D20" i="2"/>
  <c r="L19" i="2"/>
  <c r="K19" i="2"/>
  <c r="D19" i="2"/>
  <c r="L18" i="2"/>
  <c r="K18" i="2"/>
  <c r="D18" i="2"/>
  <c r="L17" i="2"/>
  <c r="K17" i="2"/>
  <c r="D17" i="2"/>
  <c r="L16" i="2"/>
  <c r="K16" i="2"/>
  <c r="D16" i="2"/>
  <c r="L15" i="2"/>
  <c r="K15" i="2"/>
  <c r="D15" i="2"/>
  <c r="L14" i="2"/>
  <c r="K14" i="2"/>
  <c r="D14" i="2"/>
  <c r="L13" i="2"/>
  <c r="K13" i="2"/>
  <c r="D13" i="2"/>
  <c r="L12" i="2"/>
  <c r="K12" i="2"/>
  <c r="D12" i="2"/>
  <c r="L11" i="2"/>
  <c r="K11" i="2"/>
  <c r="D11" i="2"/>
  <c r="L10" i="2"/>
  <c r="K10" i="2"/>
  <c r="D10" i="2"/>
  <c r="L9" i="2"/>
  <c r="K9" i="2"/>
  <c r="D9" i="2"/>
  <c r="L8" i="2"/>
  <c r="K8" i="2"/>
  <c r="D8" i="2"/>
  <c r="L7" i="2"/>
  <c r="K7" i="2"/>
  <c r="D7" i="2"/>
  <c r="L6" i="2"/>
  <c r="K6" i="2"/>
  <c r="D6" i="2"/>
  <c r="L5" i="2"/>
  <c r="K5" i="2"/>
  <c r="D5" i="2"/>
  <c r="L4" i="2"/>
  <c r="K4" i="2"/>
  <c r="D4" i="2"/>
  <c r="L3" i="2"/>
  <c r="K3" i="2"/>
  <c r="L36" i="2"/>
  <c r="K36" i="2"/>
  <c r="D36" i="2"/>
  <c r="L35" i="2"/>
  <c r="K35" i="2"/>
  <c r="D35" i="2"/>
  <c r="L34" i="2"/>
  <c r="K34" i="2"/>
  <c r="D34" i="2"/>
  <c r="L33" i="2"/>
  <c r="K33" i="2"/>
  <c r="D33" i="2"/>
  <c r="D22" i="2"/>
  <c r="D23" i="2"/>
  <c r="D24" i="2"/>
  <c r="D25" i="2"/>
  <c r="D26" i="2"/>
  <c r="D27" i="2"/>
  <c r="D28" i="2"/>
  <c r="D29" i="2"/>
  <c r="D30" i="2"/>
  <c r="D31" i="2"/>
  <c r="D32" i="2"/>
  <c r="D37" i="2"/>
  <c r="D38" i="2"/>
  <c r="D39" i="2"/>
  <c r="D40" i="2"/>
  <c r="K40" i="2"/>
  <c r="L40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7" i="2"/>
  <c r="L37" i="2"/>
  <c r="K38" i="2"/>
  <c r="L38" i="2"/>
  <c r="K39" i="2"/>
  <c r="L39" i="2"/>
  <c r="D3" i="2"/>
  <c r="C44" i="2" l="1"/>
  <c r="E44" i="2" l="1"/>
  <c r="G44" i="2" s="1"/>
</calcChain>
</file>

<file path=xl/sharedStrings.xml><?xml version="1.0" encoding="utf-8"?>
<sst xmlns="http://schemas.openxmlformats.org/spreadsheetml/2006/main" count="224" uniqueCount="117">
  <si>
    <t>DESCRIPCIÓN</t>
  </si>
  <si>
    <t>REFERENCIA</t>
  </si>
  <si>
    <t>PRE. UNI.</t>
  </si>
  <si>
    <t>UNI.</t>
  </si>
  <si>
    <t>TOTAL</t>
  </si>
  <si>
    <t>IVA</t>
  </si>
  <si>
    <t>DTO.</t>
  </si>
  <si>
    <t>TOTAL PARCIAL</t>
  </si>
  <si>
    <t>I.V.A.</t>
  </si>
  <si>
    <t>TOTAL (I.V.A. incluido)</t>
  </si>
  <si>
    <t>P.V.P.R / UNI.</t>
  </si>
  <si>
    <t>P.V.P.R. / TOTAL</t>
  </si>
  <si>
    <t>modelo 001</t>
  </si>
  <si>
    <t>modelo 002</t>
  </si>
  <si>
    <t>modelo 003</t>
  </si>
  <si>
    <t>modelo 004</t>
  </si>
  <si>
    <t>modelo 005</t>
  </si>
  <si>
    <t>modelo 006</t>
  </si>
  <si>
    <t>modelo 007</t>
  </si>
  <si>
    <t>modelo 008</t>
  </si>
  <si>
    <t>modelo 009</t>
  </si>
  <si>
    <t>modelo 010</t>
  </si>
  <si>
    <t>modelo 011</t>
  </si>
  <si>
    <t>modelo 012</t>
  </si>
  <si>
    <t>modelo 013</t>
  </si>
  <si>
    <t>modelo 014</t>
  </si>
  <si>
    <t>modelo 015</t>
  </si>
  <si>
    <t>modelo 016</t>
  </si>
  <si>
    <t>modelo 017</t>
  </si>
  <si>
    <t>modelo 018</t>
  </si>
  <si>
    <t>modelo 019</t>
  </si>
  <si>
    <t>modelo 020</t>
  </si>
  <si>
    <t>modelo 021</t>
  </si>
  <si>
    <t>modelo 022</t>
  </si>
  <si>
    <t>modelo 023</t>
  </si>
  <si>
    <t>modelo 024</t>
  </si>
  <si>
    <t>modelo 025</t>
  </si>
  <si>
    <t>modelo 026</t>
  </si>
  <si>
    <t>modelo 027</t>
  </si>
  <si>
    <t>modelo 028</t>
  </si>
  <si>
    <t>modelo 029</t>
  </si>
  <si>
    <t>modelo 030</t>
  </si>
  <si>
    <t>modelo 031</t>
  </si>
  <si>
    <t>modelo 032</t>
  </si>
  <si>
    <t>modelo 033</t>
  </si>
  <si>
    <t>modelo 034</t>
  </si>
  <si>
    <t>modelo 035</t>
  </si>
  <si>
    <t>modelo 036</t>
  </si>
  <si>
    <t>modelo 037</t>
  </si>
  <si>
    <t>modelo 038</t>
  </si>
  <si>
    <t>modelo 039</t>
  </si>
  <si>
    <t>modelo 040</t>
  </si>
  <si>
    <t>modelo 041</t>
  </si>
  <si>
    <t>modelo 042</t>
  </si>
  <si>
    <t>modelo 043</t>
  </si>
  <si>
    <t>modelo 044</t>
  </si>
  <si>
    <t>modelo 045</t>
  </si>
  <si>
    <t>modelo 046</t>
  </si>
  <si>
    <t>modelo 047</t>
  </si>
  <si>
    <t>modelo 048</t>
  </si>
  <si>
    <t>modelo 049</t>
  </si>
  <si>
    <t>modelo 050</t>
  </si>
  <si>
    <t>modelo 051</t>
  </si>
  <si>
    <t>modelo 052</t>
  </si>
  <si>
    <t>ref001</t>
  </si>
  <si>
    <t>ref002</t>
  </si>
  <si>
    <t>ref003</t>
  </si>
  <si>
    <t>ref004</t>
  </si>
  <si>
    <t>ref005</t>
  </si>
  <si>
    <t>ref006</t>
  </si>
  <si>
    <t>ref007</t>
  </si>
  <si>
    <t>ref008</t>
  </si>
  <si>
    <t>ref009</t>
  </si>
  <si>
    <t>ref010</t>
  </si>
  <si>
    <t>ref011</t>
  </si>
  <si>
    <t>ref012</t>
  </si>
  <si>
    <t>ref013</t>
  </si>
  <si>
    <t>ref014</t>
  </si>
  <si>
    <t>ref015</t>
  </si>
  <si>
    <t>ref016</t>
  </si>
  <si>
    <t>ref017</t>
  </si>
  <si>
    <t>ref018</t>
  </si>
  <si>
    <t>ref019</t>
  </si>
  <si>
    <t>ref020</t>
  </si>
  <si>
    <t>ref021</t>
  </si>
  <si>
    <t>ref022</t>
  </si>
  <si>
    <t>ref023</t>
  </si>
  <si>
    <t>ref024</t>
  </si>
  <si>
    <t>ref025</t>
  </si>
  <si>
    <t>ref026</t>
  </si>
  <si>
    <t>ref027</t>
  </si>
  <si>
    <t>ref028</t>
  </si>
  <si>
    <t>ref029</t>
  </si>
  <si>
    <t>ref030</t>
  </si>
  <si>
    <t>ref031</t>
  </si>
  <si>
    <t>ref032</t>
  </si>
  <si>
    <t>ref033</t>
  </si>
  <si>
    <t>ref034</t>
  </si>
  <si>
    <t>ref035</t>
  </si>
  <si>
    <t>ref036</t>
  </si>
  <si>
    <t>ref037</t>
  </si>
  <si>
    <t>ref038</t>
  </si>
  <si>
    <t>ref039</t>
  </si>
  <si>
    <t>ref040</t>
  </si>
  <si>
    <t>ref041</t>
  </si>
  <si>
    <t>ref042</t>
  </si>
  <si>
    <t>ref043</t>
  </si>
  <si>
    <t>ref044</t>
  </si>
  <si>
    <t>ref045</t>
  </si>
  <si>
    <t>ref046</t>
  </si>
  <si>
    <t>ref047</t>
  </si>
  <si>
    <t>ref048</t>
  </si>
  <si>
    <t>ref049</t>
  </si>
  <si>
    <t>ref050</t>
  </si>
  <si>
    <t>ref051</t>
  </si>
  <si>
    <t>ref052</t>
  </si>
  <si>
    <t>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</si>
</sst>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Helvetica LT Std Light"/>
      <family val="2"/>
    </font>
    <font>
      <b/>
      <sz val="11"/>
      <name val="Helvetica LT Std Light"/>
      <family val="2"/>
    </font>
    <font>
      <sz val="11"/>
      <color theme="1"/>
      <name val="Helvetica LT Std Light"/>
      <family val="2"/>
    </font>
    <font>
      <b/>
      <sz val="11"/>
      <color rgb="FFFF0000"/>
      <name val="Helvetica LT Std Light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FF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6FBFE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8" tint="0.59996337778862885"/>
      </left>
      <right style="thin">
        <color theme="8" tint="0.59996337778862885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/>
      <diagonal/>
    </border>
    <border>
      <left style="thin">
        <color theme="8" tint="0.59996337778862885"/>
      </left>
      <right style="thin">
        <color theme="8" tint="0.59996337778862885"/>
      </right>
      <top/>
      <bottom style="thin">
        <color theme="8" tint="0.5999633777886288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7">
    <xf numFmtId="0" fontId="0" fillId="0" borderId="0" xfId="0"/>
    <xf numFmtId="3" fontId="5" fillId="3" borderId="1" xfId="0" applyNumberFormat="1" applyFont="1" applyFill="1" applyBorder="1" applyAlignment="1" applyProtection="1">
      <alignment horizontal="right" vertical="center"/>
      <protection locked="0"/>
    </xf>
    <xf numFmtId="1" fontId="8" fillId="2" borderId="1" xfId="0" applyNumberFormat="1" applyFont="1" applyFill="1" applyBorder="1" applyAlignment="1" applyProtection="1">
      <alignment horizontal="center" vertical="center"/>
      <protection locked="0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1" fontId="5" fillId="3" borderId="1" xfId="0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 applyProtection="1">
      <alignment horizontal="right" vertical="center" indent="1"/>
      <protection hidden="1"/>
    </xf>
    <xf numFmtId="3" fontId="5" fillId="3" borderId="1" xfId="0" applyNumberFormat="1" applyFont="1" applyFill="1" applyBorder="1" applyAlignment="1" applyProtection="1">
      <alignment horizontal="right" vertical="center" indent="2"/>
      <protection locked="0"/>
    </xf>
    <xf numFmtId="0" fontId="0" fillId="0" borderId="0" xfId="0" applyProtection="1">
      <protection hidden="1"/>
    </xf>
    <xf numFmtId="0" fontId="0" fillId="4" borderId="0" xfId="0" applyFill="1" applyProtection="1">
      <protection hidden="1"/>
    </xf>
    <xf numFmtId="0" fontId="0" fillId="0" borderId="0" xfId="0" applyFill="1" applyProtection="1">
      <protection hidden="1"/>
    </xf>
    <xf numFmtId="0" fontId="0" fillId="4" borderId="0" xfId="0" applyFill="1" applyBorder="1" applyProtection="1">
      <protection hidden="1"/>
    </xf>
    <xf numFmtId="0" fontId="0" fillId="0" borderId="0" xfId="0" applyNumberFormat="1" applyProtection="1">
      <protection hidden="1"/>
    </xf>
    <xf numFmtId="0" fontId="7" fillId="0" borderId="1" xfId="0" applyFont="1" applyBorder="1" applyAlignment="1" applyProtection="1">
      <alignment horizontal="left" vertical="center" indent="1"/>
      <protection locked="0"/>
    </xf>
    <xf numFmtId="0" fontId="0" fillId="0" borderId="0" xfId="0" applyBorder="1" applyProtection="1">
      <protection hidden="1"/>
    </xf>
    <xf numFmtId="0" fontId="9" fillId="4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10" fillId="4" borderId="0" xfId="0" applyFont="1" applyFill="1" applyBorder="1" applyProtection="1">
      <protection hidden="1"/>
    </xf>
    <xf numFmtId="2" fontId="10" fillId="4" borderId="0" xfId="0" applyNumberFormat="1" applyFont="1" applyFill="1" applyBorder="1" applyProtection="1">
      <protection hidden="1"/>
    </xf>
    <xf numFmtId="49" fontId="6" fillId="0" borderId="0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Border="1" applyAlignment="1" applyProtection="1">
      <alignment horizontal="center" vertical="center"/>
      <protection hidden="1"/>
    </xf>
    <xf numFmtId="3" fontId="5" fillId="3" borderId="5" xfId="0" applyNumberFormat="1" applyFont="1" applyFill="1" applyBorder="1" applyAlignment="1" applyProtection="1">
      <alignment horizontal="right" vertical="center" indent="2"/>
      <protection locked="0"/>
    </xf>
    <xf numFmtId="1" fontId="8" fillId="2" borderId="5" xfId="0" applyNumberFormat="1" applyFont="1" applyFill="1" applyBorder="1" applyAlignment="1" applyProtection="1">
      <alignment horizontal="center" vertical="center"/>
      <protection locked="0"/>
    </xf>
    <xf numFmtId="4" fontId="5" fillId="3" borderId="5" xfId="0" applyNumberFormat="1" applyFont="1" applyFill="1" applyBorder="1" applyAlignment="1" applyProtection="1">
      <alignment horizontal="center" vertical="center"/>
      <protection hidden="1"/>
    </xf>
    <xf numFmtId="1" fontId="5" fillId="3" borderId="5" xfId="0" applyNumberFormat="1" applyFont="1" applyFill="1" applyBorder="1" applyAlignment="1" applyProtection="1">
      <alignment horizontal="center" vertical="center"/>
      <protection hidden="1"/>
    </xf>
    <xf numFmtId="2" fontId="7" fillId="0" borderId="5" xfId="0" applyNumberFormat="1" applyFont="1" applyFill="1" applyBorder="1" applyAlignment="1" applyProtection="1">
      <alignment horizontal="center" vertical="center"/>
      <protection hidden="1"/>
    </xf>
    <xf numFmtId="3" fontId="5" fillId="3" borderId="6" xfId="0" applyNumberFormat="1" applyFont="1" applyFill="1" applyBorder="1" applyAlignment="1" applyProtection="1">
      <alignment horizontal="right" vertical="center"/>
      <protection locked="0"/>
    </xf>
    <xf numFmtId="1" fontId="8" fillId="2" borderId="6" xfId="0" applyNumberFormat="1" applyFont="1" applyFill="1" applyBorder="1" applyAlignment="1" applyProtection="1">
      <alignment horizontal="center" vertical="center"/>
      <protection locked="0"/>
    </xf>
    <xf numFmtId="4" fontId="5" fillId="3" borderId="6" xfId="0" applyNumberFormat="1" applyFont="1" applyFill="1" applyBorder="1" applyAlignment="1" applyProtection="1">
      <alignment horizontal="center" vertical="center"/>
      <protection hidden="1"/>
    </xf>
    <xf numFmtId="1" fontId="5" fillId="3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vertical="center"/>
      <protection hidden="1"/>
    </xf>
    <xf numFmtId="0" fontId="12" fillId="0" borderId="7" xfId="0" applyFont="1" applyBorder="1" applyAlignment="1" applyProtection="1">
      <alignment horizontal="center" vertical="center"/>
      <protection hidden="1"/>
    </xf>
    <xf numFmtId="0" fontId="12" fillId="0" borderId="8" xfId="0" applyFont="1" applyBorder="1" applyAlignment="1" applyProtection="1">
      <alignment vertical="center"/>
      <protection hidden="1"/>
    </xf>
    <xf numFmtId="0" fontId="12" fillId="0" borderId="3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0" borderId="9" xfId="0" applyFont="1" applyBorder="1" applyAlignment="1" applyProtection="1">
      <alignment vertical="center"/>
      <protection hidden="1"/>
    </xf>
    <xf numFmtId="0" fontId="4" fillId="0" borderId="0" xfId="0" applyFont="1" applyBorder="1" applyAlignment="1" applyProtection="1">
      <alignment vertical="center"/>
      <protection hidden="1"/>
    </xf>
    <xf numFmtId="4" fontId="3" fillId="0" borderId="0" xfId="0" applyNumberFormat="1" applyFont="1" applyFill="1" applyBorder="1" applyAlignment="1" applyProtection="1">
      <alignment horizontal="right" vertical="center"/>
      <protection hidden="1"/>
    </xf>
    <xf numFmtId="4" fontId="3" fillId="0" borderId="0" xfId="0" applyNumberFormat="1" applyFont="1" applyBorder="1" applyAlignment="1" applyProtection="1">
      <alignment horizontal="right" vertical="center"/>
      <protection hidden="1"/>
    </xf>
    <xf numFmtId="2" fontId="12" fillId="0" borderId="7" xfId="0" applyNumberFormat="1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left" vertical="center" indent="1"/>
      <protection locked="0"/>
    </xf>
    <xf numFmtId="2" fontId="7" fillId="0" borderId="1" xfId="0" applyNumberFormat="1" applyFont="1" applyFill="1" applyBorder="1" applyAlignment="1" applyProtection="1">
      <alignment horizontal="center" vertical="center"/>
      <protection hidden="1"/>
    </xf>
    <xf numFmtId="2" fontId="7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1" fillId="0" borderId="0" xfId="0" applyFont="1" applyFill="1" applyBorder="1" applyProtection="1">
      <protection hidden="1"/>
    </xf>
    <xf numFmtId="0" fontId="5" fillId="0" borderId="1" xfId="0" applyFont="1" applyFill="1" applyBorder="1" applyAlignment="1" applyProtection="1">
      <alignment horizontal="left" vertical="center" indent="2"/>
      <protection hidden="1"/>
    </xf>
    <xf numFmtId="0" fontId="5" fillId="0" borderId="6" xfId="0" applyFont="1" applyFill="1" applyBorder="1" applyAlignment="1" applyProtection="1">
      <alignment horizontal="left" vertical="center" indent="2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12" xfId="0" applyBorder="1" applyAlignment="1" applyProtection="1">
      <alignment horizontal="center" vertical="center"/>
      <protection hidden="1"/>
    </xf>
    <xf numFmtId="0" fontId="0" fillId="0" borderId="0" xfId="0"/>
    <xf numFmtId="0" fontId="5" fillId="0" borderId="5" xfId="0" applyFont="1" applyFill="1" applyBorder="1" applyAlignment="1" applyProtection="1">
      <alignment horizontal="left" vertical="center" indent="2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4" xfId="0" applyFont="1" applyBorder="1" applyAlignment="1" applyProtection="1">
      <alignment horizontal="center" vertical="center"/>
      <protection hidden="1"/>
    </xf>
    <xf numFmtId="2" fontId="13" fillId="0" borderId="2" xfId="0" applyNumberFormat="1" applyFont="1" applyBorder="1" applyAlignment="1" applyProtection="1">
      <alignment horizontal="center" vertical="center"/>
      <protection hidden="1"/>
    </xf>
    <xf numFmtId="2" fontId="13" fillId="0" borderId="4" xfId="0" applyNumberFormat="1" applyFont="1" applyBorder="1" applyAlignment="1" applyProtection="1">
      <alignment horizontal="center" vertical="center"/>
      <protection hidden="1"/>
    </xf>
  </cellXfs>
  <cellStyles count="3">
    <cellStyle name="Excel Built-in Normal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colors>
    <mruColors>
      <color rgb="FFFED45C"/>
      <color rgb="FFFFC44F"/>
      <color rgb="FFFDE869"/>
      <color rgb="FFFFDE9B"/>
      <color rgb="FFFFCC99"/>
      <color rgb="FFFFCC66"/>
      <color rgb="FFFFFFCC"/>
      <color rgb="FFFFFF99"/>
      <color rgb="FFFBFFD5"/>
      <color rgb="FFFFFF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1771650</xdr:colOff>
      <xdr:row>0</xdr:row>
      <xdr:rowOff>0</xdr:rowOff>
    </xdr:from>
    <xdr:to>
      <xdr:col>0</xdr:col>
      <xdr:colOff>1771650</xdr:colOff>
      <xdr:row>4</xdr:row>
      <xdr:rowOff>103413</xdr:rowOff>
    </xdr:to>
    <xdr:pic>
      <xdr:nvPicPr>
        <xdr:cNvPr id="2" name="3 Imagen" descr="Dibujo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67025" y="1914525"/>
          <a:ext cx="0" cy="8654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1771650</xdr:colOff>
      <xdr:row>0</xdr:row>
      <xdr:rowOff>0</xdr:rowOff>
    </xdr:from>
    <xdr:to>
      <xdr:col>1</xdr:col>
      <xdr:colOff>0</xdr:colOff>
      <xdr:row>4</xdr:row>
      <xdr:rowOff>103413</xdr:rowOff>
    </xdr:to>
    <xdr:pic>
      <xdr:nvPicPr>
        <xdr:cNvPr id="4" name="3 Imagen" descr="Dibujo.JPG">
          <a:extLst>
            <a:ext uri="{FF2B5EF4-FFF2-40B4-BE49-F238E27FC236}">
              <a16:creationId xmlns:a16="http://schemas.microsoft.com/office/drawing/2014/main" id="{009ABF64-944D-4519-AEA0-E09157D55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71650" y="0"/>
          <a:ext cx="0" cy="8654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>
          <a:gsLst>
            <a:gs pos="100000">
              <a:schemeClr val="tx2">
                <a:lumMod val="60000"/>
                <a:lumOff val="40000"/>
              </a:schemeClr>
            </a:gs>
            <a:gs pos="100000">
              <a:srgbClr val="FFEBFA"/>
            </a:gs>
          </a:gsLst>
          <a:lin ang="5400000" scaled="0"/>
        </a:gradFill>
        <a:ln w="12700">
          <a:gradFill>
            <a:gsLst>
              <a:gs pos="0">
                <a:schemeClr val="accent1">
                  <a:tint val="66000"/>
                  <a:satMod val="160000"/>
                </a:schemeClr>
              </a:gs>
              <a:gs pos="50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lin ang="5400000" scaled="0"/>
          </a:gradFill>
        </a:ln>
        <a:effectLst/>
        <a:scene3d>
          <a:camera prst="orthographicFront"/>
          <a:lightRig rig="threePt" dir="t"/>
        </a:scene3d>
        <a:sp3d prstMaterial="dkEdge"/>
      </a:spPr>
      <a:bodyPr vertOverflow="clip" numCol="1" rtlCol="0" anchor="ctr"/>
      <a:lstStyle>
        <a:defPPr algn="ctr">
          <a:defRPr sz="1600" b="1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N422"/>
  <sheetViews>
    <sheetView tabSelected="1" zoomScale="91" zoomScaleNormal="91" workbookViewId="0">
      <selection activeCell="H6" sqref="H6"/>
    </sheetView>
  </sheetViews>
  <sheetFormatPr baseColWidth="10" defaultRowHeight="15"/>
  <cols>
    <col min="1" max="1" width="29" style="13" customWidth="1"/>
    <col min="2" max="2" width="2.28515625" style="7" customWidth="1"/>
    <col min="3" max="3" width="18.42578125" style="7" bestFit="1" customWidth="1"/>
    <col min="4" max="4" width="11.140625" style="7" customWidth="1"/>
    <col min="5" max="7" width="15.7109375" style="7" customWidth="1"/>
    <col min="8" max="8" width="8.7109375" style="7" customWidth="1"/>
    <col min="9" max="9" width="13.42578125" style="7" bestFit="1" customWidth="1"/>
    <col min="10" max="10" width="12" style="7" bestFit="1" customWidth="1"/>
    <col min="11" max="11" width="13.7109375" style="7" bestFit="1" customWidth="1"/>
    <col min="12" max="12" width="6.5703125" style="11" bestFit="1" customWidth="1"/>
    <col min="13" max="14" width="18.42578125" style="7" customWidth="1"/>
    <col min="15" max="15" width="2.28515625" style="7" customWidth="1"/>
    <col min="16" max="16384" width="11.42578125" style="7"/>
  </cols>
  <sheetData>
    <row r="1" spans="1:40" ht="20.100000000000001" customHeight="1">
      <c r="A1" s="45"/>
      <c r="B1" s="10"/>
      <c r="C1" t="s">
        <v>1</v>
      </c>
      <c r="D1" s="51" t="s">
        <v>0</v>
      </c>
      <c r="E1" s="51"/>
      <c r="F1" s="51"/>
      <c r="G1" s="51"/>
      <c r="H1" t="s">
        <v>3</v>
      </c>
      <c r="I1" t="s">
        <v>2</v>
      </c>
      <c r="J1" t="s">
        <v>6</v>
      </c>
      <c r="K1" t="s">
        <v>4</v>
      </c>
      <c r="L1" t="s">
        <v>5</v>
      </c>
      <c r="M1" t="s">
        <v>10</v>
      </c>
      <c r="N1" t="s">
        <v>11</v>
      </c>
      <c r="O1" s="10"/>
      <c r="P1" s="9"/>
      <c r="Q1" s="9" t="s">
        <v>116</v>
      </c>
      <c r="R1" s="9">
        <v>2</v>
      </c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</row>
    <row r="2" spans="1:40" ht="7.5" customHeight="1">
      <c r="A2" s="45"/>
      <c r="B2" s="10"/>
      <c r="D2" s="18"/>
      <c r="E2" s="18"/>
      <c r="F2" s="18"/>
      <c r="G2" s="18"/>
      <c r="H2" s="19"/>
      <c r="I2" s="19"/>
      <c r="J2" s="19"/>
      <c r="K2" s="19"/>
      <c r="L2" s="20"/>
      <c r="M2" s="18"/>
      <c r="N2" s="18"/>
      <c r="O2" s="10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</row>
    <row r="3" spans="1:40" ht="20.100000000000001" customHeight="1">
      <c r="A3" s="45"/>
      <c r="B3" s="10"/>
      <c r="C3" s="12" t="s">
        <v>64</v>
      </c>
      <c r="D3" s="52" t="str">
        <f>IFERROR(INDEX(Tarifa1!A:B,MATCH(C3,CODIGO,0),1),"")</f>
        <v>modelo 001</v>
      </c>
      <c r="E3" s="52"/>
      <c r="F3" s="52"/>
      <c r="G3" s="52"/>
      <c r="H3" s="21">
        <v>1</v>
      </c>
      <c r="I3" s="5">
        <f>IFERROR(IF($R$1=1,VLOOKUP(C3,Tarifa1!$B$1:$F$80042,2,0),VLOOKUP(C3,Tarifa2!$B$1:$F$80042,2,0)),"")</f>
        <v>10</v>
      </c>
      <c r="J3" s="22"/>
      <c r="K3" s="23">
        <f t="shared" ref="K3:K21" si="0">IF(ISERROR((+I3-((J3/100)*I3))*H3)," ",(I3-((J3/100)*I3))*H3)</f>
        <v>10</v>
      </c>
      <c r="L3" s="24">
        <f>+IF(ISERROR(VLOOKUP(C3,Tarifa1!$B$1:$F$80042,3,0))," ",(VLOOKUP(C3,Tarifa1!$B$1:$F$80042,3,0)))</f>
        <v>10</v>
      </c>
      <c r="M3" s="25">
        <f>+IF(ISERROR(VLOOKUP(C3,Tarifa1!$B$1:$F$80042,3,0))," ",(VLOOKUP(C3,Tarifa1!$B$1:$F$80042,4,0)))</f>
        <v>2</v>
      </c>
      <c r="N3" s="44">
        <f>H3*M3</f>
        <v>2</v>
      </c>
      <c r="O3" s="8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</row>
    <row r="4" spans="1:40" ht="20.100000000000001" customHeight="1">
      <c r="A4" s="45"/>
      <c r="B4" s="10"/>
      <c r="C4" s="12" t="s">
        <v>68</v>
      </c>
      <c r="D4" s="46" t="str">
        <f>IFERROR(INDEX(Tarifa1!A:B,MATCH(C4,CODIGO,0),1),"")</f>
        <v>modelo 005</v>
      </c>
      <c r="E4" s="46"/>
      <c r="F4" s="46"/>
      <c r="G4" s="46"/>
      <c r="H4" s="6">
        <v>5</v>
      </c>
      <c r="I4" s="5">
        <f>IFERROR(IF($R$1=1,VLOOKUP(C4,Tarifa1!$B$1:$F$80042,2,0),VLOOKUP(C4,Tarifa2!$B$1:$F$80042,2,0)),"")</f>
        <v>50</v>
      </c>
      <c r="J4" s="2"/>
      <c r="K4" s="3">
        <f t="shared" si="0"/>
        <v>250</v>
      </c>
      <c r="L4" s="4">
        <f>+IF(ISERROR(VLOOKUP(C4,Tarifa1!$B$1:$F$80042,3,0))," ",(VLOOKUP(C4,Tarifa1!$B$1:$F$80042,3,0)))</f>
        <v>10</v>
      </c>
      <c r="M4" s="42">
        <f>+IF(ISERROR(VLOOKUP(C4,Tarifa1!$B$1:$F$80042,3,0))," ",(VLOOKUP(C4,Tarifa1!$B$1:$F$80042,4,0)))</f>
        <v>6</v>
      </c>
      <c r="N4" s="44">
        <f t="shared" ref="N4:N40" si="1">H4*M4</f>
        <v>30</v>
      </c>
      <c r="O4" s="8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</row>
    <row r="5" spans="1:40" ht="20.100000000000001" customHeight="1">
      <c r="A5" s="45"/>
      <c r="B5" s="10"/>
      <c r="C5" s="12" t="s">
        <v>65</v>
      </c>
      <c r="D5" s="46" t="str">
        <f>IFERROR(INDEX(Tarifa1!A:B,MATCH(C5,CODIGO,0),1),"")</f>
        <v>modelo 002</v>
      </c>
      <c r="E5" s="46"/>
      <c r="F5" s="46"/>
      <c r="G5" s="46"/>
      <c r="H5" s="6">
        <v>4</v>
      </c>
      <c r="I5" s="5">
        <f>IFERROR(IF($R$1=1,VLOOKUP(C5,Tarifa1!$B$1:$F$80042,2,0),VLOOKUP(C5,Tarifa2!$B$1:$F$80042,2,0)),"")</f>
        <v>20</v>
      </c>
      <c r="J5" s="2"/>
      <c r="K5" s="3">
        <f t="shared" si="0"/>
        <v>80</v>
      </c>
      <c r="L5" s="4">
        <f>+IF(ISERROR(VLOOKUP(C5,Tarifa1!$B$1:$F$80042,3,0))," ",(VLOOKUP(C5,Tarifa1!$B$1:$F$80042,3,0)))</f>
        <v>10</v>
      </c>
      <c r="M5" s="42">
        <f>+IF(ISERROR(VLOOKUP(C5,Tarifa1!$B$1:$F$80042,3,0))," ",(VLOOKUP(C5,Tarifa1!$B$1:$F$80042,4,0)))</f>
        <v>3</v>
      </c>
      <c r="N5" s="44">
        <f>IFERROR(H5*M5,"")</f>
        <v>12</v>
      </c>
      <c r="O5" s="8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</row>
    <row r="6" spans="1:40" ht="20.100000000000001" customHeight="1">
      <c r="A6" s="45"/>
      <c r="B6" s="10"/>
      <c r="C6" s="12"/>
      <c r="D6" s="46" t="str">
        <f>IFERROR(INDEX(Tarifa1!A:B,MATCH(C6,CODIGO,0),1),"")</f>
        <v/>
      </c>
      <c r="E6" s="46"/>
      <c r="F6" s="46"/>
      <c r="G6" s="46"/>
      <c r="H6" s="6"/>
      <c r="I6" s="5" t="str">
        <f>IFERROR(IF($R$1=1,VLOOKUP(C6,Tarifa1!$B$1:$F$80042,2,0),VLOOKUP(C6,Tarifa2!$B$1:$F$80042,2,0)),"")</f>
        <v/>
      </c>
      <c r="J6" s="2"/>
      <c r="K6" s="3" t="str">
        <f t="shared" si="0"/>
        <v xml:space="preserve"> </v>
      </c>
      <c r="L6" s="4" t="str">
        <f>+IF(ISERROR(VLOOKUP(C6,Tarifa1!$B$1:$F$80042,3,0))," ",(VLOOKUP(C6,Tarifa1!$B$1:$F$80042,3,0)))</f>
        <v xml:space="preserve"> </v>
      </c>
      <c r="M6" s="42" t="str">
        <f>+IF(ISERROR(VLOOKUP(C6,Tarifa1!$B$1:$F$80042,3,0))," ",(VLOOKUP(C6,Tarifa1!$B$1:$F$80042,4,0)))</f>
        <v xml:space="preserve"> </v>
      </c>
      <c r="N6" s="44" t="str">
        <f t="shared" ref="N6:N40" si="2">IFERROR(H6*M6,"")</f>
        <v/>
      </c>
      <c r="O6" s="8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</row>
    <row r="7" spans="1:40" ht="20.100000000000001" customHeight="1">
      <c r="A7" s="45"/>
      <c r="B7" s="10"/>
      <c r="C7" s="12"/>
      <c r="D7" s="46" t="str">
        <f>IFERROR(INDEX(Tarifa1!A:B,MATCH(C7,CODIGO,0),1),"")</f>
        <v/>
      </c>
      <c r="E7" s="46"/>
      <c r="F7" s="46"/>
      <c r="G7" s="46"/>
      <c r="H7" s="6"/>
      <c r="I7" s="5" t="str">
        <f>IFERROR(IF($R$1=1,VLOOKUP(C7,Tarifa1!$B$1:$F$80042,2,0),VLOOKUP(C7,Tarifa2!$B$1:$F$80042,2,0)),"")</f>
        <v/>
      </c>
      <c r="J7" s="2"/>
      <c r="K7" s="3" t="str">
        <f t="shared" si="0"/>
        <v xml:space="preserve"> </v>
      </c>
      <c r="L7" s="4" t="str">
        <f>+IF(ISERROR(VLOOKUP(C7,Tarifa1!$B$1:$F$80042,3,0))," ",(VLOOKUP(C7,Tarifa1!$B$1:$F$80042,3,0)))</f>
        <v xml:space="preserve"> </v>
      </c>
      <c r="M7" s="42" t="str">
        <f>+IF(ISERROR(VLOOKUP(C7,Tarifa1!$B$1:$F$80042,3,0))," ",(VLOOKUP(C7,Tarifa1!$B$1:$F$80042,4,0)))</f>
        <v xml:space="preserve"> </v>
      </c>
      <c r="N7" s="44" t="str">
        <f t="shared" si="2"/>
        <v/>
      </c>
      <c r="O7" s="8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</row>
    <row r="8" spans="1:40" ht="20.100000000000001" customHeight="1">
      <c r="A8" s="45"/>
      <c r="B8" s="10"/>
      <c r="C8" s="12"/>
      <c r="D8" s="46" t="str">
        <f>IFERROR(INDEX(Tarifa1!A:B,MATCH(C8,CODIGO,0),1),"")</f>
        <v/>
      </c>
      <c r="E8" s="46"/>
      <c r="F8" s="46"/>
      <c r="G8" s="46"/>
      <c r="H8" s="6"/>
      <c r="I8" s="5" t="str">
        <f>IFERROR(IF($R$1=1,VLOOKUP(C8,Tarifa1!$B$1:$F$80042,2,0),VLOOKUP(C8,Tarifa2!$B$1:$F$80042,2,0)),"")</f>
        <v/>
      </c>
      <c r="J8" s="2"/>
      <c r="K8" s="3" t="str">
        <f t="shared" si="0"/>
        <v xml:space="preserve"> </v>
      </c>
      <c r="L8" s="4" t="str">
        <f>+IF(ISERROR(VLOOKUP(C8,Tarifa1!$B$1:$F$80042,3,0))," ",(VLOOKUP(C8,Tarifa1!$B$1:$F$80042,3,0)))</f>
        <v xml:space="preserve"> </v>
      </c>
      <c r="M8" s="42" t="str">
        <f>+IF(ISERROR(VLOOKUP(C8,Tarifa1!$B$1:$F$80042,3,0))," ",(VLOOKUP(C8,Tarifa1!$B$1:$F$80042,4,0)))</f>
        <v xml:space="preserve"> </v>
      </c>
      <c r="N8" s="44" t="str">
        <f t="shared" si="2"/>
        <v/>
      </c>
      <c r="O8" s="8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40" ht="20.100000000000001" customHeight="1">
      <c r="A9" s="45"/>
      <c r="B9" s="10"/>
      <c r="C9" s="12"/>
      <c r="D9" s="46" t="str">
        <f>IFERROR(INDEX(Tarifa1!A:B,MATCH(C9,CODIGO,0),1),"")</f>
        <v/>
      </c>
      <c r="E9" s="46"/>
      <c r="F9" s="46"/>
      <c r="G9" s="46"/>
      <c r="H9" s="6"/>
      <c r="I9" s="5" t="str">
        <f>IFERROR(IF($R$1=1,VLOOKUP(C9,Tarifa1!$B$1:$F$80042,2,0),VLOOKUP(C9,Tarifa2!$B$1:$F$80042,2,0)),"")</f>
        <v/>
      </c>
      <c r="J9" s="2"/>
      <c r="K9" s="3" t="str">
        <f t="shared" si="0"/>
        <v xml:space="preserve"> </v>
      </c>
      <c r="L9" s="4" t="str">
        <f>+IF(ISERROR(VLOOKUP(C9,Tarifa1!$B$1:$F$80042,3,0))," ",(VLOOKUP(C9,Tarifa1!$B$1:$F$80042,3,0)))</f>
        <v xml:space="preserve"> </v>
      </c>
      <c r="M9" s="42" t="str">
        <f>+IF(ISERROR(VLOOKUP(C9,Tarifa1!$B$1:$F$80042,3,0))," ",(VLOOKUP(C9,Tarifa1!$B$1:$F$80042,4,0)))</f>
        <v xml:space="preserve"> </v>
      </c>
      <c r="N9" s="44" t="str">
        <f t="shared" si="2"/>
        <v/>
      </c>
      <c r="O9" s="8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</row>
    <row r="10" spans="1:40" ht="20.100000000000001" customHeight="1">
      <c r="A10" s="45"/>
      <c r="B10" s="10"/>
      <c r="C10" s="12"/>
      <c r="D10" s="46" t="str">
        <f>IFERROR(INDEX(Tarifa1!A:B,MATCH(C10,CODIGO,0),1),"")</f>
        <v/>
      </c>
      <c r="E10" s="46"/>
      <c r="F10" s="46"/>
      <c r="G10" s="46"/>
      <c r="H10" s="6"/>
      <c r="I10" s="5" t="str">
        <f>IFERROR(IF($R$1=1,VLOOKUP(C10,Tarifa1!$B$1:$F$80042,2,0),VLOOKUP(C10,Tarifa2!$B$1:$F$80042,2,0)),"")</f>
        <v/>
      </c>
      <c r="J10" s="2"/>
      <c r="K10" s="3" t="str">
        <f t="shared" si="0"/>
        <v xml:space="preserve"> </v>
      </c>
      <c r="L10" s="4" t="str">
        <f>+IF(ISERROR(VLOOKUP(C10,Tarifa1!$B$1:$F$80042,3,0))," ",(VLOOKUP(C10,Tarifa1!$B$1:$F$80042,3,0)))</f>
        <v xml:space="preserve"> </v>
      </c>
      <c r="M10" s="42" t="str">
        <f>+IF(ISERROR(VLOOKUP(C10,Tarifa1!$B$1:$F$80042,3,0))," ",(VLOOKUP(C10,Tarifa1!$B$1:$F$80042,4,0)))</f>
        <v xml:space="preserve"> </v>
      </c>
      <c r="N10" s="44" t="str">
        <f t="shared" si="2"/>
        <v/>
      </c>
      <c r="O10" s="8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</row>
    <row r="11" spans="1:40" ht="20.100000000000001" customHeight="1">
      <c r="A11" s="45"/>
      <c r="B11" s="10"/>
      <c r="C11" s="12"/>
      <c r="D11" s="46" t="str">
        <f>IFERROR(INDEX(Tarifa1!A:B,MATCH(C11,CODIGO,0),1),"")</f>
        <v/>
      </c>
      <c r="E11" s="46"/>
      <c r="F11" s="46"/>
      <c r="G11" s="46"/>
      <c r="H11" s="6"/>
      <c r="I11" s="5" t="str">
        <f>IFERROR(IF($R$1=1,VLOOKUP(C11,Tarifa1!$B$1:$F$80042,2,0),VLOOKUP(C11,Tarifa2!$B$1:$F$80042,2,0)),"")</f>
        <v/>
      </c>
      <c r="J11" s="2"/>
      <c r="K11" s="3" t="str">
        <f t="shared" si="0"/>
        <v xml:space="preserve"> </v>
      </c>
      <c r="L11" s="4" t="str">
        <f>+IF(ISERROR(VLOOKUP(C11,Tarifa1!$B$1:$F$80042,3,0))," ",(VLOOKUP(C11,Tarifa1!$B$1:$F$80042,3,0)))</f>
        <v xml:space="preserve"> </v>
      </c>
      <c r="M11" s="42" t="str">
        <f>+IF(ISERROR(VLOOKUP(C11,Tarifa1!$B$1:$F$80042,3,0))," ",(VLOOKUP(C11,Tarifa1!$B$1:$F$80042,4,0)))</f>
        <v xml:space="preserve"> </v>
      </c>
      <c r="N11" s="44" t="str">
        <f t="shared" si="2"/>
        <v/>
      </c>
      <c r="O11" s="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</row>
    <row r="12" spans="1:40" ht="20.100000000000001" customHeight="1">
      <c r="A12" s="45"/>
      <c r="B12" s="10"/>
      <c r="C12" s="12"/>
      <c r="D12" s="46" t="str">
        <f>IFERROR(INDEX(Tarifa1!A:B,MATCH(C12,CODIGO,0),1),"")</f>
        <v/>
      </c>
      <c r="E12" s="46"/>
      <c r="F12" s="46"/>
      <c r="G12" s="46"/>
      <c r="H12" s="6"/>
      <c r="I12" s="5" t="str">
        <f>IFERROR(IF($R$1=1,VLOOKUP(C12,Tarifa1!$B$1:$F$80042,2,0),VLOOKUP(C12,Tarifa2!$B$1:$F$80042,2,0)),"")</f>
        <v/>
      </c>
      <c r="J12" s="2"/>
      <c r="K12" s="3" t="str">
        <f t="shared" si="0"/>
        <v xml:space="preserve"> </v>
      </c>
      <c r="L12" s="4" t="str">
        <f>+IF(ISERROR(VLOOKUP(C12,Tarifa1!$B$1:$F$80042,3,0))," ",(VLOOKUP(C12,Tarifa1!$B$1:$F$80042,3,0)))</f>
        <v xml:space="preserve"> </v>
      </c>
      <c r="M12" s="42" t="str">
        <f>+IF(ISERROR(VLOOKUP(C12,Tarifa1!$B$1:$F$80042,3,0))," ",(VLOOKUP(C12,Tarifa1!$B$1:$F$80042,4,0)))</f>
        <v xml:space="preserve"> </v>
      </c>
      <c r="N12" s="44" t="str">
        <f t="shared" si="2"/>
        <v/>
      </c>
      <c r="O12" s="8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</row>
    <row r="13" spans="1:40" ht="20.100000000000001" customHeight="1">
      <c r="A13" s="45"/>
      <c r="B13" s="10"/>
      <c r="C13" s="12"/>
      <c r="D13" s="46" t="str">
        <f>IFERROR(INDEX(Tarifa1!A:B,MATCH(C13,CODIGO,0),1),"")</f>
        <v/>
      </c>
      <c r="E13" s="46"/>
      <c r="F13" s="46"/>
      <c r="G13" s="46"/>
      <c r="H13" s="6"/>
      <c r="I13" s="5" t="str">
        <f>IFERROR(IF($R$1=1,VLOOKUP(C13,Tarifa1!$B$1:$F$80042,2,0),VLOOKUP(C13,Tarifa2!$B$1:$F$80042,2,0)),"")</f>
        <v/>
      </c>
      <c r="J13" s="2"/>
      <c r="K13" s="3" t="str">
        <f t="shared" si="0"/>
        <v xml:space="preserve"> </v>
      </c>
      <c r="L13" s="4" t="str">
        <f>+IF(ISERROR(VLOOKUP(C13,Tarifa1!$B$1:$F$80042,3,0))," ",(VLOOKUP(C13,Tarifa1!$B$1:$F$80042,3,0)))</f>
        <v xml:space="preserve"> </v>
      </c>
      <c r="M13" s="42" t="str">
        <f>+IF(ISERROR(VLOOKUP(C13,Tarifa1!$B$1:$F$80042,3,0))," ",(VLOOKUP(C13,Tarifa1!$B$1:$F$80042,4,0)))</f>
        <v xml:space="preserve"> </v>
      </c>
      <c r="N13" s="44" t="str">
        <f t="shared" si="2"/>
        <v/>
      </c>
      <c r="O13" s="8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1:40" ht="20.100000000000001" customHeight="1">
      <c r="A14" s="45"/>
      <c r="B14" s="10"/>
      <c r="C14" s="12"/>
      <c r="D14" s="46" t="str">
        <f>IFERROR(INDEX(Tarifa1!A:B,MATCH(C14,CODIGO,0),1),"")</f>
        <v/>
      </c>
      <c r="E14" s="46"/>
      <c r="F14" s="46"/>
      <c r="G14" s="46"/>
      <c r="H14" s="6"/>
      <c r="I14" s="5" t="str">
        <f>IFERROR(IF($R$1=1,VLOOKUP(C14,Tarifa1!$B$1:$F$80042,2,0),VLOOKUP(C14,Tarifa2!$B$1:$F$80042,2,0)),"")</f>
        <v/>
      </c>
      <c r="J14" s="2"/>
      <c r="K14" s="3" t="str">
        <f t="shared" si="0"/>
        <v xml:space="preserve"> </v>
      </c>
      <c r="L14" s="4" t="str">
        <f>+IF(ISERROR(VLOOKUP(C14,Tarifa1!$B$1:$F$80042,3,0))," ",(VLOOKUP(C14,Tarifa1!$B$1:$F$80042,3,0)))</f>
        <v xml:space="preserve"> </v>
      </c>
      <c r="M14" s="42" t="str">
        <f>+IF(ISERROR(VLOOKUP(C14,Tarifa1!$B$1:$F$80042,3,0))," ",(VLOOKUP(C14,Tarifa1!$B$1:$F$80042,4,0)))</f>
        <v xml:space="preserve"> </v>
      </c>
      <c r="N14" s="44" t="str">
        <f t="shared" si="2"/>
        <v/>
      </c>
      <c r="O14" s="8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</row>
    <row r="15" spans="1:40" ht="20.100000000000001" customHeight="1">
      <c r="A15" s="45"/>
      <c r="B15" s="10"/>
      <c r="C15" s="12"/>
      <c r="D15" s="46" t="str">
        <f>IFERROR(INDEX(Tarifa1!A:B,MATCH(C15,CODIGO,0),1),"")</f>
        <v/>
      </c>
      <c r="E15" s="46"/>
      <c r="F15" s="46"/>
      <c r="G15" s="46"/>
      <c r="H15" s="1"/>
      <c r="I15" s="5" t="str">
        <f>IFERROR(IF($R$1=1,VLOOKUP(C15,Tarifa1!$B$1:$F$80042,2,0),VLOOKUP(C15,Tarifa2!$B$1:$F$80042,2,0)),"")</f>
        <v/>
      </c>
      <c r="J15" s="2"/>
      <c r="K15" s="3" t="str">
        <f t="shared" si="0"/>
        <v xml:space="preserve"> </v>
      </c>
      <c r="L15" s="4" t="str">
        <f>+IF(ISERROR(VLOOKUP(C15,Tarifa1!$B$1:$F$80042,3,0))," ",(VLOOKUP(C15,Tarifa1!$B$1:$F$80042,3,0)))</f>
        <v xml:space="preserve"> </v>
      </c>
      <c r="M15" s="42" t="str">
        <f>+IF(ISERROR(VLOOKUP(C15,Tarifa1!$B$1:$F$80042,3,0))," ",(VLOOKUP(C15,Tarifa1!$B$1:$F$80042,4,0)))</f>
        <v xml:space="preserve"> </v>
      </c>
      <c r="N15" s="44" t="str">
        <f t="shared" si="2"/>
        <v/>
      </c>
      <c r="O15" s="8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</row>
    <row r="16" spans="1:40" ht="20.100000000000001" customHeight="1">
      <c r="A16" s="45"/>
      <c r="B16" s="10"/>
      <c r="C16" s="12"/>
      <c r="D16" s="46" t="str">
        <f>IFERROR(INDEX(Tarifa1!A:B,MATCH(C16,CODIGO,0),1),"")</f>
        <v/>
      </c>
      <c r="E16" s="46"/>
      <c r="F16" s="46"/>
      <c r="G16" s="46"/>
      <c r="H16" s="1"/>
      <c r="I16" s="5" t="str">
        <f>IFERROR(IF($R$1=1,VLOOKUP(C16,Tarifa1!$B$1:$F$80042,2,0),VLOOKUP(C16,Tarifa2!$B$1:$F$80042,2,0)),"")</f>
        <v/>
      </c>
      <c r="J16" s="2"/>
      <c r="K16" s="3" t="str">
        <f t="shared" si="0"/>
        <v xml:space="preserve"> </v>
      </c>
      <c r="L16" s="4" t="str">
        <f>+IF(ISERROR(VLOOKUP(C16,Tarifa1!$B$1:$F$80042,3,0))," ",(VLOOKUP(C16,Tarifa1!$B$1:$F$80042,3,0)))</f>
        <v xml:space="preserve"> </v>
      </c>
      <c r="M16" s="42" t="str">
        <f>+IF(ISERROR(VLOOKUP(C16,Tarifa1!$B$1:$F$80042,3,0))," ",(VLOOKUP(C16,Tarifa1!$B$1:$F$80042,4,0)))</f>
        <v xml:space="preserve"> </v>
      </c>
      <c r="N16" s="44" t="str">
        <f t="shared" si="2"/>
        <v/>
      </c>
      <c r="O16" s="8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</row>
    <row r="17" spans="1:40" ht="20.100000000000001" customHeight="1">
      <c r="A17" s="45"/>
      <c r="B17" s="10"/>
      <c r="C17" s="12"/>
      <c r="D17" s="46" t="str">
        <f>IFERROR(INDEX(Tarifa1!A:B,MATCH(C17,CODIGO,0),1),"")</f>
        <v/>
      </c>
      <c r="E17" s="46"/>
      <c r="F17" s="46"/>
      <c r="G17" s="46"/>
      <c r="H17" s="1"/>
      <c r="I17" s="5" t="str">
        <f>IFERROR(IF($R$1=1,VLOOKUP(C17,Tarifa1!$B$1:$F$80042,2,0),VLOOKUP(C17,Tarifa2!$B$1:$F$80042,2,0)),"")</f>
        <v/>
      </c>
      <c r="J17" s="2"/>
      <c r="K17" s="3" t="str">
        <f t="shared" si="0"/>
        <v xml:space="preserve"> </v>
      </c>
      <c r="L17" s="4" t="str">
        <f>+IF(ISERROR(VLOOKUP(C17,Tarifa1!$B$1:$F$80042,3,0))," ",(VLOOKUP(C17,Tarifa1!$B$1:$F$80042,3,0)))</f>
        <v xml:space="preserve"> </v>
      </c>
      <c r="M17" s="42" t="str">
        <f>+IF(ISERROR(VLOOKUP(C17,Tarifa1!$B$1:$F$80042,3,0))," ",(VLOOKUP(C17,Tarifa1!$B$1:$F$80042,4,0)))</f>
        <v xml:space="preserve"> </v>
      </c>
      <c r="N17" s="44" t="str">
        <f t="shared" si="2"/>
        <v/>
      </c>
      <c r="O17" s="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</row>
    <row r="18" spans="1:40" ht="20.100000000000001" customHeight="1">
      <c r="A18" s="45"/>
      <c r="B18" s="10"/>
      <c r="C18" s="12"/>
      <c r="D18" s="46" t="str">
        <f>IFERROR(INDEX(Tarifa1!A:B,MATCH(C18,CODIGO,0),1),"")</f>
        <v/>
      </c>
      <c r="E18" s="46"/>
      <c r="F18" s="46"/>
      <c r="G18" s="46"/>
      <c r="H18" s="1"/>
      <c r="I18" s="5" t="str">
        <f>IFERROR(IF($R$1=1,VLOOKUP(C18,Tarifa1!$B$1:$F$80042,2,0),VLOOKUP(C18,Tarifa2!$B$1:$F$80042,2,0)),"")</f>
        <v/>
      </c>
      <c r="J18" s="2"/>
      <c r="K18" s="3" t="str">
        <f t="shared" si="0"/>
        <v xml:space="preserve"> </v>
      </c>
      <c r="L18" s="4" t="str">
        <f>+IF(ISERROR(VLOOKUP(C18,Tarifa1!$B$1:$F$80042,3,0))," ",(VLOOKUP(C18,Tarifa1!$B$1:$F$80042,3,0)))</f>
        <v xml:space="preserve"> </v>
      </c>
      <c r="M18" s="42" t="str">
        <f>+IF(ISERROR(VLOOKUP(C18,Tarifa1!$B$1:$F$80042,3,0))," ",(VLOOKUP(C18,Tarifa1!$B$1:$F$80042,4,0)))</f>
        <v xml:space="preserve"> </v>
      </c>
      <c r="N18" s="44" t="str">
        <f t="shared" si="2"/>
        <v/>
      </c>
      <c r="O18" s="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</row>
    <row r="19" spans="1:40" ht="20.100000000000001" customHeight="1">
      <c r="A19" s="45"/>
      <c r="B19" s="10"/>
      <c r="C19" s="12"/>
      <c r="D19" s="46" t="str">
        <f>IFERROR(INDEX(Tarifa1!A:B,MATCH(C19,CODIGO,0),1),"")</f>
        <v/>
      </c>
      <c r="E19" s="46"/>
      <c r="F19" s="46"/>
      <c r="G19" s="46"/>
      <c r="H19" s="1"/>
      <c r="I19" s="5" t="str">
        <f>IFERROR(IF($R$1=1,VLOOKUP(C19,Tarifa1!$B$1:$F$80042,2,0),VLOOKUP(C19,Tarifa2!$B$1:$F$80042,2,0)),"")</f>
        <v/>
      </c>
      <c r="J19" s="2"/>
      <c r="K19" s="3" t="str">
        <f t="shared" si="0"/>
        <v xml:space="preserve"> </v>
      </c>
      <c r="L19" s="4" t="str">
        <f>+IF(ISERROR(VLOOKUP(C19,Tarifa1!$B$1:$F$80042,3,0))," ",(VLOOKUP(C19,Tarifa1!$B$1:$F$80042,3,0)))</f>
        <v xml:space="preserve"> </v>
      </c>
      <c r="M19" s="42" t="str">
        <f>+IF(ISERROR(VLOOKUP(C19,Tarifa1!$B$1:$F$80042,3,0))," ",(VLOOKUP(C19,Tarifa1!$B$1:$F$80042,4,0)))</f>
        <v xml:space="preserve"> </v>
      </c>
      <c r="N19" s="44" t="str">
        <f t="shared" si="2"/>
        <v/>
      </c>
      <c r="O19" s="8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</row>
    <row r="20" spans="1:40" ht="20.100000000000001" customHeight="1">
      <c r="A20" s="45"/>
      <c r="B20" s="10"/>
      <c r="C20" s="12"/>
      <c r="D20" s="46" t="str">
        <f>IFERROR(INDEX(Tarifa1!A:B,MATCH(C20,CODIGO,0),1),"")</f>
        <v/>
      </c>
      <c r="E20" s="46"/>
      <c r="F20" s="46"/>
      <c r="G20" s="46"/>
      <c r="H20" s="1"/>
      <c r="I20" s="5" t="str">
        <f>IFERROR(IF($R$1=1,VLOOKUP(C20,Tarifa1!$B$1:$F$80042,2,0),VLOOKUP(C20,Tarifa2!$B$1:$F$80042,2,0)),"")</f>
        <v/>
      </c>
      <c r="J20" s="2"/>
      <c r="K20" s="3" t="str">
        <f t="shared" si="0"/>
        <v xml:space="preserve"> </v>
      </c>
      <c r="L20" s="4" t="str">
        <f>+IF(ISERROR(VLOOKUP(C20,Tarifa1!$B$1:$F$80042,3,0))," ",(VLOOKUP(C20,Tarifa1!$B$1:$F$80042,3,0)))</f>
        <v xml:space="preserve"> </v>
      </c>
      <c r="M20" s="42" t="str">
        <f>+IF(ISERROR(VLOOKUP(C20,Tarifa1!$B$1:$F$80042,3,0))," ",(VLOOKUP(C20,Tarifa1!$B$1:$F$80042,4,0)))</f>
        <v xml:space="preserve"> </v>
      </c>
      <c r="N20" s="44" t="str">
        <f t="shared" si="2"/>
        <v/>
      </c>
      <c r="O20" s="8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</row>
    <row r="21" spans="1:40" ht="20.100000000000001" customHeight="1">
      <c r="A21" s="45"/>
      <c r="B21" s="10"/>
      <c r="C21" s="12"/>
      <c r="D21" s="46" t="str">
        <f>IFERROR(INDEX(Tarifa1!A:B,MATCH(C21,CODIGO,0),1),"")</f>
        <v/>
      </c>
      <c r="E21" s="46"/>
      <c r="F21" s="46"/>
      <c r="G21" s="46"/>
      <c r="H21" s="1"/>
      <c r="I21" s="5" t="str">
        <f>IFERROR(IF($R$1=1,VLOOKUP(C21,Tarifa1!$B$1:$F$80042,2,0),VLOOKUP(C21,Tarifa2!$B$1:$F$80042,2,0)),"")</f>
        <v/>
      </c>
      <c r="J21" s="2"/>
      <c r="K21" s="3" t="str">
        <f t="shared" si="0"/>
        <v xml:space="preserve"> </v>
      </c>
      <c r="L21" s="4" t="str">
        <f>+IF(ISERROR(VLOOKUP(C21,Tarifa1!$B$1:$F$80042,3,0))," ",(VLOOKUP(C21,Tarifa1!$B$1:$F$80042,3,0)))</f>
        <v xml:space="preserve"> </v>
      </c>
      <c r="M21" s="42" t="str">
        <f>+IF(ISERROR(VLOOKUP(C21,Tarifa1!$B$1:$F$80042,3,0))," ",(VLOOKUP(C21,Tarifa1!$B$1:$F$80042,4,0)))</f>
        <v xml:space="preserve"> </v>
      </c>
      <c r="N21" s="44" t="str">
        <f t="shared" si="2"/>
        <v/>
      </c>
      <c r="O21" s="8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</row>
    <row r="22" spans="1:40" ht="20.100000000000001" customHeight="1">
      <c r="A22" s="45"/>
      <c r="B22" s="10"/>
      <c r="C22" s="12"/>
      <c r="D22" s="46" t="str">
        <f>IFERROR(INDEX(Tarifa1!A:B,MATCH(C22,CODIGO,0),1),"")</f>
        <v/>
      </c>
      <c r="E22" s="46"/>
      <c r="F22" s="46"/>
      <c r="G22" s="46"/>
      <c r="H22" s="6"/>
      <c r="I22" s="5" t="str">
        <f>IFERROR(IF($R$1=1,VLOOKUP(C22,Tarifa1!$B$1:$F$80042,2,0),VLOOKUP(C22,Tarifa2!$B$1:$F$80042,2,0)),"")</f>
        <v/>
      </c>
      <c r="J22" s="2"/>
      <c r="K22" s="3" t="str">
        <f t="shared" ref="K22:K40" si="3">IF(ISERROR((+I22-((J22/100)*I22))*H22)," ",(I22-((J22/100)*I22))*H22)</f>
        <v xml:space="preserve"> </v>
      </c>
      <c r="L22" s="4" t="str">
        <f>+IF(ISERROR(VLOOKUP(C22,Tarifa1!$B$1:$F$80042,3,0))," ",(VLOOKUP(C22,Tarifa1!$B$1:$F$80042,3,0)))</f>
        <v xml:space="preserve"> </v>
      </c>
      <c r="M22" s="42" t="str">
        <f>+IF(ISERROR(VLOOKUP(C22,Tarifa1!$B$1:$F$80042,3,0))," ",(VLOOKUP(C22,Tarifa1!$B$1:$F$80042,4,0)))</f>
        <v xml:space="preserve"> </v>
      </c>
      <c r="N22" s="44" t="str">
        <f t="shared" si="2"/>
        <v/>
      </c>
      <c r="O22" s="8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</row>
    <row r="23" spans="1:40" ht="20.100000000000001" customHeight="1">
      <c r="A23" s="45"/>
      <c r="B23" s="10"/>
      <c r="C23" s="12"/>
      <c r="D23" s="46" t="str">
        <f>IFERROR(INDEX(Tarifa1!A:B,MATCH(C23,CODIGO,0),1),"")</f>
        <v/>
      </c>
      <c r="E23" s="46"/>
      <c r="F23" s="46"/>
      <c r="G23" s="46"/>
      <c r="H23" s="6"/>
      <c r="I23" s="5" t="str">
        <f>IFERROR(IF($R$1=1,VLOOKUP(C23,Tarifa1!$B$1:$F$80042,2,0),VLOOKUP(C23,Tarifa2!$B$1:$F$80042,2,0)),"")</f>
        <v/>
      </c>
      <c r="J23" s="2"/>
      <c r="K23" s="3" t="str">
        <f t="shared" si="3"/>
        <v xml:space="preserve"> </v>
      </c>
      <c r="L23" s="4" t="str">
        <f>+IF(ISERROR(VLOOKUP(C23,Tarifa1!$B$1:$F$80042,3,0))," ",(VLOOKUP(C23,Tarifa1!$B$1:$F$80042,3,0)))</f>
        <v xml:space="preserve"> </v>
      </c>
      <c r="M23" s="42" t="str">
        <f>+IF(ISERROR(VLOOKUP(C23,Tarifa1!$B$1:$F$80042,3,0))," ",(VLOOKUP(C23,Tarifa1!$B$1:$F$80042,4,0)))</f>
        <v xml:space="preserve"> </v>
      </c>
      <c r="N23" s="44" t="str">
        <f t="shared" si="2"/>
        <v/>
      </c>
      <c r="O23" s="8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</row>
    <row r="24" spans="1:40" ht="20.100000000000001" customHeight="1">
      <c r="A24" s="45"/>
      <c r="B24" s="10"/>
      <c r="C24" s="12"/>
      <c r="D24" s="46" t="str">
        <f>IFERROR(INDEX(Tarifa1!A:B,MATCH(C24,CODIGO,0),1),"")</f>
        <v/>
      </c>
      <c r="E24" s="46"/>
      <c r="F24" s="46"/>
      <c r="G24" s="46"/>
      <c r="H24" s="6"/>
      <c r="I24" s="5" t="str">
        <f>IFERROR(IF($R$1=1,VLOOKUP(C24,Tarifa1!$B$1:$F$80042,2,0),VLOOKUP(C24,Tarifa2!$B$1:$F$80042,2,0)),"")</f>
        <v/>
      </c>
      <c r="J24" s="2"/>
      <c r="K24" s="3" t="str">
        <f t="shared" si="3"/>
        <v xml:space="preserve"> </v>
      </c>
      <c r="L24" s="4" t="str">
        <f>+IF(ISERROR(VLOOKUP(C24,Tarifa1!$B$1:$F$80042,3,0))," ",(VLOOKUP(C24,Tarifa1!$B$1:$F$80042,3,0)))</f>
        <v xml:space="preserve"> </v>
      </c>
      <c r="M24" s="42" t="str">
        <f>+IF(ISERROR(VLOOKUP(C24,Tarifa1!$B$1:$F$80042,3,0))," ",(VLOOKUP(C24,Tarifa1!$B$1:$F$80042,4,0)))</f>
        <v xml:space="preserve"> </v>
      </c>
      <c r="N24" s="44" t="str">
        <f t="shared" si="2"/>
        <v/>
      </c>
      <c r="O24" s="8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</row>
    <row r="25" spans="1:40" ht="20.100000000000001" customHeight="1">
      <c r="A25" s="45"/>
      <c r="B25" s="10"/>
      <c r="C25" s="12"/>
      <c r="D25" s="46" t="str">
        <f>IFERROR(INDEX(Tarifa1!A:B,MATCH(C25,CODIGO,0),1),"")</f>
        <v/>
      </c>
      <c r="E25" s="46"/>
      <c r="F25" s="46"/>
      <c r="G25" s="46"/>
      <c r="H25" s="6"/>
      <c r="I25" s="5" t="str">
        <f>IFERROR(IF($R$1=1,VLOOKUP(C25,Tarifa1!$B$1:$F$80042,2,0),VLOOKUP(C25,Tarifa2!$B$1:$F$80042,2,0)),"")</f>
        <v/>
      </c>
      <c r="J25" s="2"/>
      <c r="K25" s="3" t="str">
        <f t="shared" si="3"/>
        <v xml:space="preserve"> </v>
      </c>
      <c r="L25" s="4" t="str">
        <f>+IF(ISERROR(VLOOKUP(C25,Tarifa1!$B$1:$F$80042,3,0))," ",(VLOOKUP(C25,Tarifa1!$B$1:$F$80042,3,0)))</f>
        <v xml:space="preserve"> </v>
      </c>
      <c r="M25" s="42" t="str">
        <f>+IF(ISERROR(VLOOKUP(C25,Tarifa1!$B$1:$F$80042,3,0))," ",(VLOOKUP(C25,Tarifa1!$B$1:$F$80042,4,0)))</f>
        <v xml:space="preserve"> </v>
      </c>
      <c r="N25" s="44" t="str">
        <f t="shared" si="2"/>
        <v/>
      </c>
      <c r="O25" s="8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</row>
    <row r="26" spans="1:40" ht="20.100000000000001" customHeight="1">
      <c r="A26" s="45"/>
      <c r="B26" s="10"/>
      <c r="C26" s="12"/>
      <c r="D26" s="46" t="str">
        <f>IFERROR(INDEX(Tarifa1!A:B,MATCH(C26,CODIGO,0),1),"")</f>
        <v/>
      </c>
      <c r="E26" s="46"/>
      <c r="F26" s="46"/>
      <c r="G26" s="46"/>
      <c r="H26" s="6"/>
      <c r="I26" s="5" t="str">
        <f>IFERROR(IF($R$1=1,VLOOKUP(C26,Tarifa1!$B$1:$F$80042,2,0),VLOOKUP(C26,Tarifa2!$B$1:$F$80042,2,0)),"")</f>
        <v/>
      </c>
      <c r="J26" s="2"/>
      <c r="K26" s="3" t="str">
        <f t="shared" si="3"/>
        <v xml:space="preserve"> </v>
      </c>
      <c r="L26" s="4" t="str">
        <f>+IF(ISERROR(VLOOKUP(C26,Tarifa1!$B$1:$F$80042,3,0))," ",(VLOOKUP(C26,Tarifa1!$B$1:$F$80042,3,0)))</f>
        <v xml:space="preserve"> </v>
      </c>
      <c r="M26" s="42" t="str">
        <f>+IF(ISERROR(VLOOKUP(C26,Tarifa1!$B$1:$F$80042,3,0))," ",(VLOOKUP(C26,Tarifa1!$B$1:$F$80042,4,0)))</f>
        <v xml:space="preserve"> </v>
      </c>
      <c r="N26" s="44" t="str">
        <f t="shared" si="2"/>
        <v/>
      </c>
      <c r="O26" s="8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</row>
    <row r="27" spans="1:40" ht="20.100000000000001" customHeight="1">
      <c r="A27" s="45"/>
      <c r="B27" s="10"/>
      <c r="C27" s="12"/>
      <c r="D27" s="46" t="str">
        <f>IFERROR(INDEX(Tarifa1!A:B,MATCH(C27,CODIGO,0),1),"")</f>
        <v/>
      </c>
      <c r="E27" s="46"/>
      <c r="F27" s="46"/>
      <c r="G27" s="46"/>
      <c r="H27" s="6"/>
      <c r="I27" s="5" t="str">
        <f>IFERROR(IF($R$1=1,VLOOKUP(C27,Tarifa1!$B$1:$F$80042,2,0),VLOOKUP(C27,Tarifa2!$B$1:$F$80042,2,0)),"")</f>
        <v/>
      </c>
      <c r="J27" s="2"/>
      <c r="K27" s="3" t="str">
        <f t="shared" si="3"/>
        <v xml:space="preserve"> </v>
      </c>
      <c r="L27" s="4" t="str">
        <f>+IF(ISERROR(VLOOKUP(C27,Tarifa1!$B$1:$F$80042,3,0))," ",(VLOOKUP(C27,Tarifa1!$B$1:$F$80042,3,0)))</f>
        <v xml:space="preserve"> </v>
      </c>
      <c r="M27" s="42" t="str">
        <f>+IF(ISERROR(VLOOKUP(C27,Tarifa1!$B$1:$F$80042,3,0))," ",(VLOOKUP(C27,Tarifa1!$B$1:$F$80042,4,0)))</f>
        <v xml:space="preserve"> </v>
      </c>
      <c r="N27" s="44" t="str">
        <f t="shared" si="2"/>
        <v/>
      </c>
      <c r="O27" s="8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</row>
    <row r="28" spans="1:40" ht="20.100000000000001" customHeight="1">
      <c r="A28" s="45"/>
      <c r="B28" s="10"/>
      <c r="C28" s="12"/>
      <c r="D28" s="46" t="str">
        <f>IFERROR(INDEX(Tarifa1!A:B,MATCH(C28,CODIGO,0),1),"")</f>
        <v/>
      </c>
      <c r="E28" s="46"/>
      <c r="F28" s="46"/>
      <c r="G28" s="46"/>
      <c r="H28" s="6"/>
      <c r="I28" s="5" t="str">
        <f>IFERROR(IF($R$1=1,VLOOKUP(C28,Tarifa1!$B$1:$F$80042,2,0),VLOOKUP(C28,Tarifa2!$B$1:$F$80042,2,0)),"")</f>
        <v/>
      </c>
      <c r="J28" s="2"/>
      <c r="K28" s="3" t="str">
        <f t="shared" si="3"/>
        <v xml:space="preserve"> </v>
      </c>
      <c r="L28" s="4" t="str">
        <f>+IF(ISERROR(VLOOKUP(C28,Tarifa1!$B$1:$F$80042,3,0))," ",(VLOOKUP(C28,Tarifa1!$B$1:$F$80042,3,0)))</f>
        <v xml:space="preserve"> </v>
      </c>
      <c r="M28" s="42" t="str">
        <f>+IF(ISERROR(VLOOKUP(C28,Tarifa1!$B$1:$F$80042,3,0))," ",(VLOOKUP(C28,Tarifa1!$B$1:$F$80042,4,0)))</f>
        <v xml:space="preserve"> </v>
      </c>
      <c r="N28" s="44" t="str">
        <f t="shared" si="2"/>
        <v/>
      </c>
      <c r="O28" s="8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</row>
    <row r="29" spans="1:40" ht="20.100000000000001" customHeight="1">
      <c r="A29" s="45"/>
      <c r="B29" s="10"/>
      <c r="C29" s="12"/>
      <c r="D29" s="46" t="str">
        <f>IFERROR(INDEX(Tarifa1!A:B,MATCH(C29,CODIGO,0),1),"")</f>
        <v/>
      </c>
      <c r="E29" s="46"/>
      <c r="F29" s="46"/>
      <c r="G29" s="46"/>
      <c r="H29" s="6"/>
      <c r="I29" s="5" t="str">
        <f>IFERROR(IF($R$1=1,VLOOKUP(C29,Tarifa1!$B$1:$F$80042,2,0),VLOOKUP(C29,Tarifa2!$B$1:$F$80042,2,0)),"")</f>
        <v/>
      </c>
      <c r="J29" s="2"/>
      <c r="K29" s="3" t="str">
        <f t="shared" si="3"/>
        <v xml:space="preserve"> </v>
      </c>
      <c r="L29" s="4" t="str">
        <f>+IF(ISERROR(VLOOKUP(C29,Tarifa1!$B$1:$F$80042,3,0))," ",(VLOOKUP(C29,Tarifa1!$B$1:$F$80042,3,0)))</f>
        <v xml:space="preserve"> </v>
      </c>
      <c r="M29" s="42" t="str">
        <f>+IF(ISERROR(VLOOKUP(C29,Tarifa1!$B$1:$F$80042,3,0))," ",(VLOOKUP(C29,Tarifa1!$B$1:$F$80042,4,0)))</f>
        <v xml:space="preserve"> </v>
      </c>
      <c r="N29" s="44" t="str">
        <f t="shared" si="2"/>
        <v/>
      </c>
      <c r="O29" s="8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</row>
    <row r="30" spans="1:40" ht="20.100000000000001" customHeight="1">
      <c r="A30" s="45"/>
      <c r="B30" s="10"/>
      <c r="C30" s="12"/>
      <c r="D30" s="46" t="str">
        <f>IFERROR(INDEX(Tarifa1!A:B,MATCH(C30,CODIGO,0),1),"")</f>
        <v/>
      </c>
      <c r="E30" s="46"/>
      <c r="F30" s="46"/>
      <c r="G30" s="46"/>
      <c r="H30" s="6"/>
      <c r="I30" s="5" t="str">
        <f>IFERROR(IF($R$1=1,VLOOKUP(C30,Tarifa1!$B$1:$F$80042,2,0),VLOOKUP(C30,Tarifa2!$B$1:$F$80042,2,0)),"")</f>
        <v/>
      </c>
      <c r="J30" s="2"/>
      <c r="K30" s="3" t="str">
        <f t="shared" si="3"/>
        <v xml:space="preserve"> </v>
      </c>
      <c r="L30" s="4" t="str">
        <f>+IF(ISERROR(VLOOKUP(C30,Tarifa1!$B$1:$F$80042,3,0))," ",(VLOOKUP(C30,Tarifa1!$B$1:$F$80042,3,0)))</f>
        <v xml:space="preserve"> </v>
      </c>
      <c r="M30" s="42" t="str">
        <f>+IF(ISERROR(VLOOKUP(C30,Tarifa1!$B$1:$F$80042,3,0))," ",(VLOOKUP(C30,Tarifa1!$B$1:$F$80042,4,0)))</f>
        <v xml:space="preserve"> </v>
      </c>
      <c r="N30" s="44" t="str">
        <f t="shared" si="2"/>
        <v/>
      </c>
      <c r="O30" s="8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</row>
    <row r="31" spans="1:40" ht="20.100000000000001" customHeight="1">
      <c r="A31" s="45"/>
      <c r="B31" s="10"/>
      <c r="C31" s="12"/>
      <c r="D31" s="46" t="str">
        <f>IFERROR(INDEX(Tarifa1!A:B,MATCH(C31,CODIGO,0),1),"")</f>
        <v/>
      </c>
      <c r="E31" s="46"/>
      <c r="F31" s="46"/>
      <c r="G31" s="46"/>
      <c r="H31" s="6"/>
      <c r="I31" s="5" t="str">
        <f>IFERROR(IF($R$1=1,VLOOKUP(C31,Tarifa1!$B$1:$F$80042,2,0),VLOOKUP(C31,Tarifa2!$B$1:$F$80042,2,0)),"")</f>
        <v/>
      </c>
      <c r="J31" s="2"/>
      <c r="K31" s="3" t="str">
        <f t="shared" si="3"/>
        <v xml:space="preserve"> </v>
      </c>
      <c r="L31" s="4" t="str">
        <f>+IF(ISERROR(VLOOKUP(C31,Tarifa1!$B$1:$F$80042,3,0))," ",(VLOOKUP(C31,Tarifa1!$B$1:$F$80042,3,0)))</f>
        <v xml:space="preserve"> </v>
      </c>
      <c r="M31" s="42" t="str">
        <f>+IF(ISERROR(VLOOKUP(C31,Tarifa1!$B$1:$F$80042,3,0))," ",(VLOOKUP(C31,Tarifa1!$B$1:$F$80042,4,0)))</f>
        <v xml:space="preserve"> </v>
      </c>
      <c r="N31" s="44" t="str">
        <f t="shared" si="2"/>
        <v/>
      </c>
      <c r="O31" s="8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</row>
    <row r="32" spans="1:40" ht="20.100000000000001" customHeight="1">
      <c r="A32" s="45"/>
      <c r="B32" s="10"/>
      <c r="C32" s="12"/>
      <c r="D32" s="46" t="str">
        <f>IFERROR(INDEX(Tarifa1!A:B,MATCH(C32,CODIGO,0),1),"")</f>
        <v/>
      </c>
      <c r="E32" s="46"/>
      <c r="F32" s="46"/>
      <c r="G32" s="46"/>
      <c r="H32" s="6"/>
      <c r="I32" s="5" t="str">
        <f>IFERROR(IF($R$1=1,VLOOKUP(C32,Tarifa1!$B$1:$F$80042,2,0),VLOOKUP(C32,Tarifa2!$B$1:$F$80042,2,0)),"")</f>
        <v/>
      </c>
      <c r="J32" s="2"/>
      <c r="K32" s="3" t="str">
        <f t="shared" si="3"/>
        <v xml:space="preserve"> </v>
      </c>
      <c r="L32" s="4" t="str">
        <f>+IF(ISERROR(VLOOKUP(C32,Tarifa1!$B$1:$F$80042,3,0))," ",(VLOOKUP(C32,Tarifa1!$B$1:$F$80042,3,0)))</f>
        <v xml:space="preserve"> </v>
      </c>
      <c r="M32" s="42" t="str">
        <f>+IF(ISERROR(VLOOKUP(C32,Tarifa1!$B$1:$F$80042,3,0))," ",(VLOOKUP(C32,Tarifa1!$B$1:$F$80042,4,0)))</f>
        <v xml:space="preserve"> </v>
      </c>
      <c r="N32" s="44" t="str">
        <f t="shared" si="2"/>
        <v/>
      </c>
      <c r="O32" s="8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</row>
    <row r="33" spans="1:40" ht="20.100000000000001" customHeight="1">
      <c r="A33" s="45"/>
      <c r="B33" s="10"/>
      <c r="C33" s="12"/>
      <c r="D33" s="46" t="str">
        <f>IFERROR(INDEX(Tarifa1!A:B,MATCH(C33,CODIGO,0),1),"")</f>
        <v/>
      </c>
      <c r="E33" s="46"/>
      <c r="F33" s="46"/>
      <c r="G33" s="46"/>
      <c r="H33" s="1"/>
      <c r="I33" s="5" t="str">
        <f>IFERROR(IF($R$1=1,VLOOKUP(C33,Tarifa1!$B$1:$F$80042,2,0),VLOOKUP(C33,Tarifa2!$B$1:$F$80042,2,0)),"")</f>
        <v/>
      </c>
      <c r="J33" s="2"/>
      <c r="K33" s="3" t="str">
        <f t="shared" si="3"/>
        <v xml:space="preserve"> </v>
      </c>
      <c r="L33" s="4" t="str">
        <f>+IF(ISERROR(VLOOKUP(C33,Tarifa1!$B$1:$F$80042,3,0))," ",(VLOOKUP(C33,Tarifa1!$B$1:$F$80042,3,0)))</f>
        <v xml:space="preserve"> </v>
      </c>
      <c r="M33" s="42" t="str">
        <f>+IF(ISERROR(VLOOKUP(C33,Tarifa1!$B$1:$F$80042,3,0))," ",(VLOOKUP(C33,Tarifa1!$B$1:$F$80042,4,0)))</f>
        <v xml:space="preserve"> </v>
      </c>
      <c r="N33" s="44" t="str">
        <f t="shared" si="2"/>
        <v/>
      </c>
      <c r="O33" s="8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</row>
    <row r="34" spans="1:40" ht="20.100000000000001" customHeight="1">
      <c r="A34" s="45"/>
      <c r="B34" s="10"/>
      <c r="C34" s="12"/>
      <c r="D34" s="46" t="str">
        <f>IFERROR(INDEX(Tarifa1!A:B,MATCH(C34,CODIGO,0),1),"")</f>
        <v/>
      </c>
      <c r="E34" s="46"/>
      <c r="F34" s="46"/>
      <c r="G34" s="46"/>
      <c r="H34" s="1"/>
      <c r="I34" s="5" t="str">
        <f>IFERROR(IF($R$1=1,VLOOKUP(C34,Tarifa1!$B$1:$F$80042,2,0),VLOOKUP(C34,Tarifa2!$B$1:$F$80042,2,0)),"")</f>
        <v/>
      </c>
      <c r="J34" s="2"/>
      <c r="K34" s="3" t="str">
        <f t="shared" si="3"/>
        <v xml:space="preserve"> </v>
      </c>
      <c r="L34" s="4" t="str">
        <f>+IF(ISERROR(VLOOKUP(C34,Tarifa1!$B$1:$F$80042,3,0))," ",(VLOOKUP(C34,Tarifa1!$B$1:$F$80042,3,0)))</f>
        <v xml:space="preserve"> </v>
      </c>
      <c r="M34" s="42" t="str">
        <f>+IF(ISERROR(VLOOKUP(C34,Tarifa1!$B$1:$F$80042,3,0))," ",(VLOOKUP(C34,Tarifa1!$B$1:$F$80042,4,0)))</f>
        <v xml:space="preserve"> </v>
      </c>
      <c r="N34" s="44" t="str">
        <f t="shared" si="2"/>
        <v/>
      </c>
      <c r="O34" s="8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</row>
    <row r="35" spans="1:40" ht="20.100000000000001" customHeight="1">
      <c r="A35" s="45"/>
      <c r="B35" s="10"/>
      <c r="C35" s="12"/>
      <c r="D35" s="46" t="str">
        <f>IFERROR(INDEX(Tarifa1!A:B,MATCH(C35,CODIGO,0),1),"")</f>
        <v/>
      </c>
      <c r="E35" s="46"/>
      <c r="F35" s="46"/>
      <c r="G35" s="46"/>
      <c r="H35" s="1"/>
      <c r="I35" s="5" t="str">
        <f>IFERROR(IF($R$1=1,VLOOKUP(C35,Tarifa1!$B$1:$F$80042,2,0),VLOOKUP(C35,Tarifa2!$B$1:$F$80042,2,0)),"")</f>
        <v/>
      </c>
      <c r="J35" s="2"/>
      <c r="K35" s="3" t="str">
        <f t="shared" si="3"/>
        <v xml:space="preserve"> </v>
      </c>
      <c r="L35" s="4" t="str">
        <f>+IF(ISERROR(VLOOKUP(C35,Tarifa1!$B$1:$F$80042,3,0))," ",(VLOOKUP(C35,Tarifa1!$B$1:$F$80042,3,0)))</f>
        <v xml:space="preserve"> </v>
      </c>
      <c r="M35" s="42" t="str">
        <f>+IF(ISERROR(VLOOKUP(C35,Tarifa1!$B$1:$F$80042,3,0))," ",(VLOOKUP(C35,Tarifa1!$B$1:$F$80042,4,0)))</f>
        <v xml:space="preserve"> </v>
      </c>
      <c r="N35" s="44" t="str">
        <f t="shared" si="2"/>
        <v/>
      </c>
      <c r="O35" s="8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</row>
    <row r="36" spans="1:40" ht="20.100000000000001" customHeight="1">
      <c r="A36" s="45"/>
      <c r="B36" s="10"/>
      <c r="C36" s="12"/>
      <c r="D36" s="46" t="str">
        <f>IFERROR(INDEX(Tarifa1!A:B,MATCH(C36,CODIGO,0),1),"")</f>
        <v/>
      </c>
      <c r="E36" s="46"/>
      <c r="F36" s="46"/>
      <c r="G36" s="46"/>
      <c r="H36" s="1"/>
      <c r="I36" s="5" t="str">
        <f>IFERROR(IF($R$1=1,VLOOKUP(C36,Tarifa1!$B$1:$F$80042,2,0),VLOOKUP(C36,Tarifa2!$B$1:$F$80042,2,0)),"")</f>
        <v/>
      </c>
      <c r="J36" s="2"/>
      <c r="K36" s="3" t="str">
        <f t="shared" si="3"/>
        <v xml:space="preserve"> </v>
      </c>
      <c r="L36" s="4" t="str">
        <f>+IF(ISERROR(VLOOKUP(C36,Tarifa1!$B$1:$F$80042,3,0))," ",(VLOOKUP(C36,Tarifa1!$B$1:$F$80042,3,0)))</f>
        <v xml:space="preserve"> </v>
      </c>
      <c r="M36" s="42" t="str">
        <f>+IF(ISERROR(VLOOKUP(C36,Tarifa1!$B$1:$F$80042,3,0))," ",(VLOOKUP(C36,Tarifa1!$B$1:$F$80042,4,0)))</f>
        <v xml:space="preserve"> </v>
      </c>
      <c r="N36" s="44" t="str">
        <f t="shared" si="2"/>
        <v/>
      </c>
      <c r="O36" s="8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</row>
    <row r="37" spans="1:40" ht="20.100000000000001" customHeight="1">
      <c r="A37" s="45"/>
      <c r="B37" s="10"/>
      <c r="C37" s="12"/>
      <c r="D37" s="46" t="str">
        <f>IFERROR(INDEX(Tarifa1!A:B,MATCH(C37,CODIGO,0),1),"")</f>
        <v/>
      </c>
      <c r="E37" s="46"/>
      <c r="F37" s="46"/>
      <c r="G37" s="46"/>
      <c r="H37" s="1"/>
      <c r="I37" s="5" t="str">
        <f>IFERROR(IF($R$1=1,VLOOKUP(C37,Tarifa1!$B$1:$F$80042,2,0),VLOOKUP(C37,Tarifa2!$B$1:$F$80042,2,0)),"")</f>
        <v/>
      </c>
      <c r="J37" s="2"/>
      <c r="K37" s="3" t="str">
        <f t="shared" si="3"/>
        <v xml:space="preserve"> </v>
      </c>
      <c r="L37" s="4" t="str">
        <f>+IF(ISERROR(VLOOKUP(C37,Tarifa1!$B$1:$F$80042,3,0))," ",(VLOOKUP(C37,Tarifa1!$B$1:$F$80042,3,0)))</f>
        <v xml:space="preserve"> </v>
      </c>
      <c r="M37" s="42" t="str">
        <f>+IF(ISERROR(VLOOKUP(C37,Tarifa1!$B$1:$F$80042,3,0))," ",(VLOOKUP(C37,Tarifa1!$B$1:$F$80042,4,0)))</f>
        <v xml:space="preserve"> </v>
      </c>
      <c r="N37" s="44" t="str">
        <f t="shared" si="2"/>
        <v/>
      </c>
      <c r="O37" s="8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</row>
    <row r="38" spans="1:40" ht="20.100000000000001" customHeight="1">
      <c r="A38" s="45"/>
      <c r="B38" s="10"/>
      <c r="C38" s="12"/>
      <c r="D38" s="46" t="str">
        <f>IFERROR(INDEX(Tarifa1!A:B,MATCH(C38,CODIGO,0),1),"")</f>
        <v/>
      </c>
      <c r="E38" s="46"/>
      <c r="F38" s="46"/>
      <c r="G38" s="46"/>
      <c r="H38" s="1"/>
      <c r="I38" s="5" t="str">
        <f>IFERROR(IF($R$1=1,VLOOKUP(C38,Tarifa1!$B$1:$F$80042,2,0),VLOOKUP(C38,Tarifa2!$B$1:$F$80042,2,0)),"")</f>
        <v/>
      </c>
      <c r="J38" s="2"/>
      <c r="K38" s="3" t="str">
        <f t="shared" si="3"/>
        <v xml:space="preserve"> </v>
      </c>
      <c r="L38" s="4" t="str">
        <f>+IF(ISERROR(VLOOKUP(C38,Tarifa1!$B$1:$F$80042,3,0))," ",(VLOOKUP(C38,Tarifa1!$B$1:$F$80042,3,0)))</f>
        <v xml:space="preserve"> </v>
      </c>
      <c r="M38" s="42" t="str">
        <f>+IF(ISERROR(VLOOKUP(C38,Tarifa1!$B$1:$F$80042,3,0))," ",(VLOOKUP(C38,Tarifa1!$B$1:$F$80042,4,0)))</f>
        <v xml:space="preserve"> </v>
      </c>
      <c r="N38" s="44" t="str">
        <f t="shared" si="2"/>
        <v/>
      </c>
      <c r="O38" s="8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</row>
    <row r="39" spans="1:40" ht="20.100000000000001" customHeight="1">
      <c r="A39" s="45"/>
      <c r="B39" s="10"/>
      <c r="C39" s="12"/>
      <c r="D39" s="46" t="str">
        <f>IFERROR(INDEX(Tarifa1!A:B,MATCH(C39,CODIGO,0),1),"")</f>
        <v/>
      </c>
      <c r="E39" s="46"/>
      <c r="F39" s="46"/>
      <c r="G39" s="46"/>
      <c r="H39" s="1"/>
      <c r="I39" s="5" t="str">
        <f>IFERROR(IF($R$1=1,VLOOKUP(C39,Tarifa1!$B$1:$F$80042,2,0),VLOOKUP(C39,Tarifa2!$B$1:$F$80042,2,0)),"")</f>
        <v/>
      </c>
      <c r="J39" s="2"/>
      <c r="K39" s="3" t="str">
        <f t="shared" si="3"/>
        <v xml:space="preserve"> </v>
      </c>
      <c r="L39" s="4" t="str">
        <f>+IF(ISERROR(VLOOKUP(C39,Tarifa1!$B$1:$F$80042,3,0))," ",(VLOOKUP(C39,Tarifa1!$B$1:$F$80042,3,0)))</f>
        <v xml:space="preserve"> </v>
      </c>
      <c r="M39" s="42" t="str">
        <f>+IF(ISERROR(VLOOKUP(C39,Tarifa1!$B$1:$F$80042,3,0))," ",(VLOOKUP(C39,Tarifa1!$B$1:$F$80042,4,0)))</f>
        <v xml:space="preserve"> </v>
      </c>
      <c r="N39" s="44" t="str">
        <f t="shared" si="2"/>
        <v/>
      </c>
      <c r="O39" s="8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</row>
    <row r="40" spans="1:40" ht="20.100000000000001" customHeight="1">
      <c r="A40" s="45"/>
      <c r="B40" s="10"/>
      <c r="C40" s="41"/>
      <c r="D40" s="47" t="str">
        <f>IFERROR(INDEX(Tarifa1!A:B,MATCH(C40,CODIGO,0),1),"")</f>
        <v/>
      </c>
      <c r="E40" s="47"/>
      <c r="F40" s="47"/>
      <c r="G40" s="47"/>
      <c r="H40" s="26"/>
      <c r="I40" s="5" t="str">
        <f>IFERROR(IF($R$1=1,VLOOKUP(C40,Tarifa1!$B$1:$F$80042,2,0),VLOOKUP(C40,Tarifa2!$B$1:$F$80042,2,0)),"")</f>
        <v/>
      </c>
      <c r="J40" s="27"/>
      <c r="K40" s="28" t="str">
        <f t="shared" si="3"/>
        <v xml:space="preserve"> </v>
      </c>
      <c r="L40" s="29" t="str">
        <f>+IF(ISERROR(VLOOKUP(C40,Tarifa1!$B$1:$F$80042,3,0))," ",(VLOOKUP(C40,Tarifa1!$B$1:$F$80042,3,0)))</f>
        <v xml:space="preserve"> </v>
      </c>
      <c r="M40" s="43" t="str">
        <f>+IF(ISERROR(VLOOKUP(C40,Tarifa1!$B$1:$F$80042,3,0))," ",(VLOOKUP(C40,Tarifa1!$B$1:$F$80042,4,0)))</f>
        <v xml:space="preserve"> </v>
      </c>
      <c r="N40" s="44" t="str">
        <f t="shared" si="2"/>
        <v/>
      </c>
      <c r="O40" s="8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</row>
    <row r="41" spans="1:40" ht="14.45" customHeight="1" thickBot="1">
      <c r="A41" s="45"/>
      <c r="B41" s="10"/>
      <c r="L41" s="7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</row>
    <row r="42" spans="1:40" ht="30" customHeight="1" thickBot="1">
      <c r="A42" s="45"/>
      <c r="B42" s="10"/>
      <c r="C42" s="32" t="s">
        <v>7</v>
      </c>
      <c r="D42" s="33"/>
      <c r="E42" s="32" t="s">
        <v>8</v>
      </c>
      <c r="F42" s="31"/>
      <c r="G42" s="53" t="s">
        <v>9</v>
      </c>
      <c r="H42" s="54"/>
      <c r="I42" s="37"/>
      <c r="J42" s="39"/>
      <c r="K42" s="39"/>
      <c r="L42" s="7"/>
      <c r="N42" s="48">
        <f>SUM(N3:N40)</f>
        <v>44</v>
      </c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</row>
    <row r="43" spans="1:40" ht="10.5" customHeight="1" thickBot="1">
      <c r="A43" s="45"/>
      <c r="B43" s="10"/>
      <c r="C43" s="34"/>
      <c r="D43" s="35"/>
      <c r="E43" s="34"/>
      <c r="F43" s="30"/>
      <c r="G43" s="30"/>
      <c r="H43" s="30"/>
      <c r="I43" s="30"/>
      <c r="J43" s="38"/>
      <c r="K43" s="38"/>
      <c r="L43" s="9"/>
      <c r="M43" s="9"/>
      <c r="N43" s="4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</row>
    <row r="44" spans="1:40" ht="30" customHeight="1" thickBot="1">
      <c r="A44" s="45"/>
      <c r="B44" s="10"/>
      <c r="C44" s="32">
        <f>SUM(K1:K40)</f>
        <v>340</v>
      </c>
      <c r="D44" s="36"/>
      <c r="E44" s="40">
        <f>(C44*10)/100</f>
        <v>34</v>
      </c>
      <c r="F44" s="31"/>
      <c r="G44" s="55">
        <f>C44+E44</f>
        <v>374</v>
      </c>
      <c r="H44" s="56"/>
      <c r="I44" s="37"/>
      <c r="J44" s="39"/>
      <c r="K44" s="39"/>
      <c r="L44" s="7"/>
      <c r="N44" s="50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</row>
    <row r="45" spans="1:40" ht="14.45" customHeight="1">
      <c r="A45" s="45"/>
      <c r="B45" s="10"/>
      <c r="L45" s="7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</row>
    <row r="46" spans="1:40" ht="14.45" customHeight="1">
      <c r="A46" s="45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</row>
    <row r="47" spans="1:40" ht="14.45" customHeight="1">
      <c r="A47" s="45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</row>
    <row r="48" spans="1:40" ht="14.45" customHeight="1">
      <c r="A48" s="45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</row>
    <row r="49" spans="1:40" ht="14.45" customHeight="1">
      <c r="A49" s="4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</row>
    <row r="50" spans="1:40" ht="14.45" customHeight="1">
      <c r="A50" s="4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</row>
    <row r="51" spans="1:40" ht="14.45" customHeight="1">
      <c r="A51" s="4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</row>
    <row r="52" spans="1:40" ht="14.45" customHeight="1">
      <c r="A52" s="4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</row>
    <row r="53" spans="1:40" ht="14.45" customHeight="1">
      <c r="A53" s="4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</row>
    <row r="54" spans="1:40" ht="14.45" customHeight="1">
      <c r="A54" s="4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</row>
    <row r="55" spans="1:40" ht="14.45" customHeight="1">
      <c r="A55" s="4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</row>
    <row r="56" spans="1:40" ht="14.45" customHeight="1">
      <c r="A56" s="4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</row>
    <row r="57" spans="1:40" ht="14.45" customHeight="1">
      <c r="A57" s="4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</row>
    <row r="58" spans="1:40" ht="14.45" customHeight="1">
      <c r="A58" s="4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</row>
    <row r="59" spans="1:40" ht="14.45" customHeight="1">
      <c r="A59" s="4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</row>
    <row r="60" spans="1:40" ht="14.45" customHeight="1">
      <c r="A60" s="4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</row>
    <row r="61" spans="1:40" ht="14.45" customHeight="1">
      <c r="A61" s="4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</row>
    <row r="62" spans="1:40" ht="14.45" customHeight="1">
      <c r="A62" s="4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</row>
    <row r="63" spans="1:40" ht="14.45" customHeight="1">
      <c r="A63" s="45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</row>
    <row r="64" spans="1:40" ht="14.45" customHeight="1">
      <c r="A64" s="45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</row>
    <row r="65" spans="1:40" ht="14.45" customHeight="1">
      <c r="A65" s="45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</row>
    <row r="66" spans="1:40" ht="14.45" customHeight="1">
      <c r="A66" s="45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</row>
    <row r="67" spans="1:40" ht="14.45" customHeight="1">
      <c r="A67" s="45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</row>
    <row r="68" spans="1:40" ht="14.45" customHeight="1">
      <c r="A68" s="45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</row>
    <row r="69" spans="1:40" ht="14.45" customHeight="1">
      <c r="A69" s="45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</row>
    <row r="70" spans="1:40" ht="14.45" customHeight="1">
      <c r="A70" s="45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</row>
    <row r="71" spans="1:40" ht="14.45" customHeight="1">
      <c r="A71" s="45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</row>
    <row r="72" spans="1:40" ht="14.45" customHeight="1">
      <c r="A72" s="45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</row>
    <row r="73" spans="1:40" ht="14.45" customHeight="1">
      <c r="A73" s="45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</row>
    <row r="74" spans="1:40" ht="14.45" customHeight="1">
      <c r="A74" s="45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</row>
    <row r="75" spans="1:40" ht="14.45" customHeight="1">
      <c r="A75" s="45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</row>
    <row r="76" spans="1:40" ht="14.45" customHeight="1">
      <c r="A76" s="45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</row>
    <row r="77" spans="1:40" ht="14.45" customHeight="1">
      <c r="A77" s="45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</row>
    <row r="78" spans="1:40" ht="14.45" customHeight="1">
      <c r="A78" s="45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</row>
    <row r="79" spans="1:40" ht="14.45" customHeight="1">
      <c r="A79" s="15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</row>
    <row r="80" spans="1:40" ht="14.45" customHeight="1">
      <c r="A80" s="15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</row>
    <row r="81" spans="1:40" ht="14.45" customHeight="1">
      <c r="A81" s="15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</row>
    <row r="82" spans="1:40" ht="14.45" customHeight="1">
      <c r="A82" s="15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</row>
    <row r="83" spans="1:40" ht="14.45" customHeight="1">
      <c r="A83" s="15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</row>
    <row r="84" spans="1:40" ht="14.45" customHeight="1">
      <c r="A84" s="15"/>
      <c r="L84" s="7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</row>
    <row r="85" spans="1:40" ht="14.45" customHeight="1">
      <c r="A85" s="15"/>
      <c r="L85" s="7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</row>
    <row r="86" spans="1:40" ht="14.45" customHeight="1">
      <c r="A86" s="15"/>
      <c r="L86" s="7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</row>
    <row r="87" spans="1:40" ht="14.45" customHeight="1">
      <c r="A87" s="15"/>
      <c r="L87" s="7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</row>
    <row r="88" spans="1:40" ht="14.45" customHeight="1">
      <c r="A88" s="15"/>
      <c r="L88" s="7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</row>
    <row r="89" spans="1:40" ht="14.45" customHeight="1">
      <c r="A89" s="15"/>
      <c r="L89" s="7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</row>
    <row r="90" spans="1:40" ht="14.45" customHeight="1">
      <c r="A90" s="15"/>
      <c r="L90" s="7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</row>
    <row r="91" spans="1:40" ht="14.45" customHeight="1">
      <c r="A91" s="15"/>
      <c r="L91" s="7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</row>
    <row r="92" spans="1:40" ht="14.45" customHeight="1">
      <c r="A92" s="15"/>
      <c r="L92" s="7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</row>
    <row r="93" spans="1:40" ht="14.45" customHeight="1">
      <c r="A93" s="15"/>
      <c r="L93" s="7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</row>
    <row r="94" spans="1:40" ht="14.45" customHeight="1">
      <c r="A94" s="15"/>
      <c r="L94" s="7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</row>
    <row r="95" spans="1:40" ht="14.45" customHeight="1">
      <c r="A95" s="15"/>
      <c r="L95" s="7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</row>
    <row r="96" spans="1:40" ht="14.45" customHeight="1">
      <c r="A96" s="15"/>
      <c r="L96" s="7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</row>
    <row r="97" spans="1:40" ht="14.45" customHeight="1">
      <c r="A97" s="15"/>
      <c r="L97" s="7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</row>
    <row r="98" spans="1:40" ht="14.45" customHeight="1">
      <c r="A98" s="15"/>
      <c r="L98" s="7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</row>
    <row r="99" spans="1:40" ht="14.45" customHeight="1">
      <c r="A99" s="15"/>
      <c r="L99" s="7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</row>
    <row r="100" spans="1:40" ht="14.45" customHeight="1">
      <c r="A100" s="15"/>
      <c r="L100" s="7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</row>
    <row r="101" spans="1:40" ht="14.45" customHeight="1">
      <c r="A101" s="15"/>
      <c r="L101" s="7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</row>
    <row r="102" spans="1:40" ht="14.45" customHeight="1">
      <c r="A102" s="15"/>
      <c r="L102" s="7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</row>
    <row r="103" spans="1:40" ht="14.45" customHeight="1">
      <c r="A103" s="15"/>
      <c r="L103" s="7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</row>
    <row r="104" spans="1:40" ht="14.45" customHeight="1">
      <c r="A104" s="15"/>
      <c r="L104" s="7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</row>
    <row r="105" spans="1:40" ht="14.45" customHeight="1">
      <c r="A105" s="15"/>
      <c r="L105" s="7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</row>
    <row r="106" spans="1:40" ht="14.45" customHeight="1">
      <c r="A106" s="15"/>
      <c r="L106" s="7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</row>
    <row r="107" spans="1:40" ht="14.45" customHeight="1">
      <c r="A107" s="15"/>
      <c r="L107" s="7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</row>
    <row r="108" spans="1:40" ht="14.45" customHeight="1">
      <c r="A108" s="15"/>
      <c r="L108" s="7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</row>
    <row r="109" spans="1:40" ht="14.45" customHeight="1">
      <c r="A109" s="15"/>
      <c r="L109" s="7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</row>
    <row r="110" spans="1:40" ht="14.45" customHeight="1">
      <c r="A110" s="15"/>
      <c r="L110" s="7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1:40" ht="14.45" customHeight="1">
      <c r="A111" s="15"/>
      <c r="L111" s="7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</row>
    <row r="112" spans="1:40" ht="14.45" customHeight="1">
      <c r="A112" s="15"/>
      <c r="L112" s="7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</row>
    <row r="113" spans="1:40" ht="14.45" customHeight="1">
      <c r="A113" s="15"/>
      <c r="L113" s="7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</row>
    <row r="114" spans="1:40" ht="14.45" customHeight="1">
      <c r="A114" s="15"/>
      <c r="L114" s="7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</row>
    <row r="115" spans="1:40" ht="14.45" customHeight="1">
      <c r="A115" s="15"/>
      <c r="L115" s="7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</row>
    <row r="116" spans="1:40" ht="14.45" customHeight="1">
      <c r="A116" s="15"/>
      <c r="L116" s="7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</row>
    <row r="117" spans="1:40" ht="14.45" customHeight="1">
      <c r="A117" s="15"/>
      <c r="L117" s="7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</row>
    <row r="118" spans="1:40" ht="14.45" customHeight="1">
      <c r="A118" s="15"/>
      <c r="L118" s="7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</row>
    <row r="119" spans="1:40" ht="14.45" customHeight="1">
      <c r="A119" s="15"/>
      <c r="L119" s="7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</row>
    <row r="120" spans="1:40" ht="14.45" customHeight="1">
      <c r="A120" s="15"/>
      <c r="L120" s="7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</row>
    <row r="121" spans="1:40" ht="14.45" customHeight="1">
      <c r="A121" s="15"/>
      <c r="L121" s="7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</row>
    <row r="122" spans="1:40" ht="14.45" customHeight="1">
      <c r="A122" s="15"/>
      <c r="L122" s="7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</row>
    <row r="123" spans="1:40" ht="14.45" customHeight="1">
      <c r="A123" s="15"/>
      <c r="L123" s="7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</row>
    <row r="124" spans="1:40" ht="14.45" customHeight="1">
      <c r="A124" s="15"/>
      <c r="L124" s="7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</row>
    <row r="125" spans="1:40" ht="14.45" customHeight="1">
      <c r="A125" s="15"/>
      <c r="L125" s="7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</row>
    <row r="126" spans="1:40" ht="14.45" customHeight="1">
      <c r="A126" s="15"/>
      <c r="L126" s="7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</row>
    <row r="127" spans="1:40" ht="14.45" customHeight="1">
      <c r="A127" s="15"/>
      <c r="L127" s="7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</row>
    <row r="128" spans="1:40" ht="14.45" customHeight="1">
      <c r="A128" s="15"/>
      <c r="L128" s="7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</row>
    <row r="129" spans="1:40" ht="14.45" customHeight="1">
      <c r="A129" s="15"/>
      <c r="L129" s="7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</row>
    <row r="130" spans="1:40" ht="14.45" customHeight="1">
      <c r="A130" s="15"/>
      <c r="L130" s="7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</row>
    <row r="131" spans="1:40" ht="14.45" customHeight="1">
      <c r="A131" s="15"/>
      <c r="L131" s="7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</row>
    <row r="132" spans="1:40" ht="14.45" customHeight="1">
      <c r="A132" s="15"/>
      <c r="L132" s="7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</row>
    <row r="133" spans="1:40" ht="14.45" customHeight="1">
      <c r="A133" s="15"/>
      <c r="L133" s="7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</row>
    <row r="134" spans="1:40" ht="14.45" customHeight="1">
      <c r="A134" s="15"/>
      <c r="L134" s="7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</row>
    <row r="135" spans="1:40" ht="14.45" customHeight="1">
      <c r="A135" s="15"/>
      <c r="L135" s="7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</row>
    <row r="136" spans="1:40" ht="14.45" customHeight="1">
      <c r="A136" s="15"/>
      <c r="L136" s="7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</row>
    <row r="137" spans="1:40" ht="14.45" customHeight="1">
      <c r="A137" s="15"/>
      <c r="L137" s="7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</row>
    <row r="138" spans="1:40" ht="14.45" customHeight="1">
      <c r="A138" s="15"/>
      <c r="L138" s="7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</row>
    <row r="139" spans="1:40" ht="14.45" customHeight="1">
      <c r="A139" s="15"/>
      <c r="L139" s="7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</row>
    <row r="140" spans="1:40" ht="14.45" customHeight="1">
      <c r="A140" s="15"/>
      <c r="L140" s="7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</row>
    <row r="141" spans="1:40" ht="14.45" customHeight="1">
      <c r="A141" s="15"/>
      <c r="L141" s="7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</row>
    <row r="142" spans="1:40" ht="14.45" customHeight="1">
      <c r="A142" s="15"/>
      <c r="L142" s="7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</row>
    <row r="143" spans="1:40" ht="14.45" customHeight="1">
      <c r="A143" s="15"/>
      <c r="L143" s="7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</row>
    <row r="144" spans="1:40" ht="14.45" customHeight="1">
      <c r="A144" s="15"/>
      <c r="L144" s="7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</row>
    <row r="145" spans="1:40" ht="14.45" customHeight="1">
      <c r="A145" s="15"/>
      <c r="L145" s="7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</row>
    <row r="146" spans="1:40" ht="14.45" customHeight="1">
      <c r="A146" s="15"/>
      <c r="L146" s="7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</row>
    <row r="147" spans="1:40" ht="14.45" customHeight="1">
      <c r="A147" s="15"/>
      <c r="L147" s="7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</row>
    <row r="148" spans="1:40" ht="14.45" customHeight="1">
      <c r="A148" s="15"/>
      <c r="L148" s="7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</row>
    <row r="149" spans="1:40" ht="14.45" customHeight="1">
      <c r="A149" s="15"/>
      <c r="L149" s="7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</row>
    <row r="150" spans="1:40" ht="14.45" customHeight="1">
      <c r="A150" s="15"/>
      <c r="L150" s="7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</row>
    <row r="151" spans="1:40" ht="14.45" customHeight="1">
      <c r="A151" s="15"/>
      <c r="L151" s="7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</row>
    <row r="152" spans="1:40" ht="14.45" customHeight="1">
      <c r="A152" s="15"/>
      <c r="L152" s="7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</row>
    <row r="153" spans="1:40" ht="14.45" customHeight="1">
      <c r="A153" s="15"/>
      <c r="L153" s="7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</row>
    <row r="154" spans="1:40" ht="14.45" customHeight="1">
      <c r="A154" s="15"/>
      <c r="L154" s="7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</row>
    <row r="155" spans="1:40" ht="14.45" customHeight="1">
      <c r="A155" s="15"/>
      <c r="L155" s="7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</row>
    <row r="156" spans="1:40" ht="14.45" customHeight="1">
      <c r="A156" s="15"/>
      <c r="L156" s="7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</row>
    <row r="157" spans="1:40" ht="14.45" customHeight="1">
      <c r="A157" s="15"/>
      <c r="L157" s="7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</row>
    <row r="158" spans="1:40" ht="14.45" customHeight="1">
      <c r="A158" s="15"/>
      <c r="L158" s="7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</row>
    <row r="159" spans="1:40" ht="14.45" customHeight="1">
      <c r="A159" s="15"/>
      <c r="L159" s="7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</row>
    <row r="160" spans="1:40" ht="14.45" customHeight="1">
      <c r="A160" s="15"/>
      <c r="L160" s="7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</row>
    <row r="161" spans="1:40" ht="14.45" customHeight="1">
      <c r="A161" s="15"/>
      <c r="L161" s="7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</row>
    <row r="162" spans="1:40" ht="14.45" customHeight="1">
      <c r="A162" s="15"/>
      <c r="L162" s="7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</row>
    <row r="163" spans="1:40" ht="14.45" customHeight="1">
      <c r="A163" s="15"/>
      <c r="L163" s="7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</row>
    <row r="164" spans="1:40" ht="14.45" customHeight="1">
      <c r="A164" s="15"/>
      <c r="L164" s="7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</row>
    <row r="165" spans="1:40" ht="14.45" customHeight="1">
      <c r="A165" s="15"/>
      <c r="L165" s="7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</row>
    <row r="166" spans="1:40" ht="14.45" customHeight="1">
      <c r="A166" s="15"/>
      <c r="L166" s="7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</row>
    <row r="167" spans="1:40" ht="14.45" customHeight="1">
      <c r="A167" s="15"/>
      <c r="L167" s="7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</row>
    <row r="168" spans="1:40" ht="14.45" customHeight="1">
      <c r="A168" s="15"/>
      <c r="L168" s="7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</row>
    <row r="169" spans="1:40" ht="14.45" customHeight="1">
      <c r="A169" s="15"/>
      <c r="L169" s="7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</row>
    <row r="170" spans="1:40" ht="14.45" customHeight="1">
      <c r="A170" s="15"/>
      <c r="L170" s="7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</row>
    <row r="171" spans="1:40" ht="14.45" customHeight="1">
      <c r="A171" s="15"/>
      <c r="L171" s="7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</row>
    <row r="172" spans="1:40" ht="14.45" customHeight="1">
      <c r="A172" s="15"/>
      <c r="L172" s="7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</row>
    <row r="173" spans="1:40" ht="14.45" customHeight="1">
      <c r="A173" s="15"/>
      <c r="L173" s="7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</row>
    <row r="174" spans="1:40" ht="14.45" customHeight="1">
      <c r="A174" s="15"/>
      <c r="L174" s="7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</row>
    <row r="175" spans="1:40" ht="14.45" customHeight="1">
      <c r="A175" s="15"/>
      <c r="L175" s="7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</row>
    <row r="176" spans="1:40" ht="14.45" customHeight="1">
      <c r="A176" s="15"/>
      <c r="L176" s="7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</row>
    <row r="177" spans="1:40" ht="14.45" customHeight="1">
      <c r="A177" s="15"/>
      <c r="L177" s="7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</row>
    <row r="178" spans="1:40" ht="14.45" customHeight="1">
      <c r="A178" s="15"/>
      <c r="L178" s="7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</row>
    <row r="179" spans="1:40" ht="14.45" customHeight="1">
      <c r="A179" s="15"/>
      <c r="L179" s="7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</row>
    <row r="180" spans="1:40" ht="14.45" customHeight="1">
      <c r="A180" s="15"/>
      <c r="L180" s="7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</row>
    <row r="181" spans="1:40" ht="14.45" customHeight="1">
      <c r="A181" s="15"/>
      <c r="L181" s="7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</row>
    <row r="182" spans="1:40" ht="14.45" customHeight="1">
      <c r="A182" s="15"/>
      <c r="L182" s="7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</row>
    <row r="183" spans="1:40" ht="14.45" customHeight="1">
      <c r="A183" s="15"/>
      <c r="L183" s="7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</row>
    <row r="184" spans="1:40" ht="14.45" customHeight="1">
      <c r="A184" s="15"/>
      <c r="L184" s="7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</row>
    <row r="185" spans="1:40" ht="14.45" customHeight="1">
      <c r="A185" s="15"/>
      <c r="L185" s="7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</row>
    <row r="186" spans="1:40" ht="14.45" customHeight="1">
      <c r="A186" s="15"/>
      <c r="L186" s="7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</row>
    <row r="187" spans="1:40" ht="14.45" customHeight="1">
      <c r="A187" s="15"/>
      <c r="L187" s="7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</row>
    <row r="188" spans="1:40" ht="14.45" customHeight="1">
      <c r="A188" s="15"/>
      <c r="L188" s="7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</row>
    <row r="189" spans="1:40" ht="14.45" customHeight="1">
      <c r="A189" s="15"/>
      <c r="L189" s="7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</row>
    <row r="190" spans="1:40" ht="14.45" customHeight="1">
      <c r="A190" s="15"/>
      <c r="L190" s="7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</row>
    <row r="191" spans="1:40" ht="14.45" customHeight="1">
      <c r="A191" s="15"/>
      <c r="L191" s="7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</row>
    <row r="192" spans="1:40" ht="14.45" customHeight="1">
      <c r="A192" s="15"/>
      <c r="L192" s="7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</row>
    <row r="193" spans="1:40" ht="14.45" customHeight="1">
      <c r="A193" s="15"/>
      <c r="L193" s="7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</row>
    <row r="194" spans="1:40" ht="14.45" customHeight="1">
      <c r="A194" s="15"/>
      <c r="L194" s="7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</row>
    <row r="195" spans="1:40" ht="14.45" customHeight="1">
      <c r="A195" s="15"/>
      <c r="L195" s="7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</row>
    <row r="196" spans="1:40" ht="14.45" customHeight="1">
      <c r="A196" s="15"/>
      <c r="L196" s="7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</row>
    <row r="197" spans="1:40" ht="14.45" customHeight="1">
      <c r="A197" s="15"/>
      <c r="L197" s="7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</row>
    <row r="198" spans="1:40" ht="14.45" customHeight="1">
      <c r="A198" s="15"/>
      <c r="L198" s="7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</row>
    <row r="199" spans="1:40" ht="14.45" customHeight="1">
      <c r="A199" s="15"/>
      <c r="L199" s="7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</row>
    <row r="200" spans="1:40" ht="14.45" customHeight="1">
      <c r="A200" s="15"/>
      <c r="L200" s="7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</row>
    <row r="201" spans="1:40" ht="14.45" customHeight="1">
      <c r="A201" s="15"/>
      <c r="L201" s="7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</row>
    <row r="202" spans="1:40" ht="14.45" customHeight="1">
      <c r="A202" s="15"/>
      <c r="L202" s="7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</row>
    <row r="203" spans="1:40" ht="14.45" customHeight="1">
      <c r="A203" s="15"/>
      <c r="L203" s="7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</row>
    <row r="204" spans="1:40" ht="14.45" customHeight="1">
      <c r="A204" s="15"/>
      <c r="L204" s="7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</row>
    <row r="205" spans="1:40" ht="14.45" customHeight="1">
      <c r="A205" s="15"/>
      <c r="L205" s="7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</row>
    <row r="206" spans="1:40" ht="14.45" customHeight="1">
      <c r="A206" s="15"/>
      <c r="L206" s="7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</row>
    <row r="207" spans="1:40" ht="14.45" customHeight="1">
      <c r="A207" s="15"/>
      <c r="L207" s="7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</row>
    <row r="208" spans="1:40" ht="14.45" customHeight="1">
      <c r="A208" s="15"/>
      <c r="L208" s="7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</row>
    <row r="209" spans="1:40" ht="14.45" customHeight="1">
      <c r="A209" s="15"/>
      <c r="L209" s="7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</row>
    <row r="210" spans="1:40" ht="14.45" customHeight="1">
      <c r="A210" s="15"/>
      <c r="L210" s="7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</row>
    <row r="211" spans="1:40" ht="14.45" customHeight="1">
      <c r="A211" s="15"/>
      <c r="L211" s="7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</row>
    <row r="212" spans="1:40" ht="14.45" customHeight="1">
      <c r="A212" s="15"/>
      <c r="L212" s="7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</row>
    <row r="213" spans="1:40" ht="14.45" customHeight="1">
      <c r="A213" s="15"/>
      <c r="L213" s="7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</row>
    <row r="214" spans="1:40" ht="14.45" customHeight="1">
      <c r="A214" s="15"/>
      <c r="L214" s="7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</row>
    <row r="215" spans="1:40" ht="14.45" customHeight="1">
      <c r="A215" s="15"/>
      <c r="L215" s="7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</row>
    <row r="216" spans="1:40" ht="14.45" customHeight="1">
      <c r="A216" s="15"/>
      <c r="L216" s="7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</row>
    <row r="217" spans="1:40" ht="14.45" customHeight="1">
      <c r="A217" s="15"/>
      <c r="L217" s="7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</row>
    <row r="218" spans="1:40" ht="14.45" customHeight="1">
      <c r="A218" s="15"/>
      <c r="L218" s="7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</row>
    <row r="219" spans="1:40" ht="14.45" customHeight="1">
      <c r="A219" s="15"/>
      <c r="L219" s="7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</row>
    <row r="220" spans="1:40" ht="14.45" customHeight="1">
      <c r="A220" s="15"/>
      <c r="L220" s="7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</row>
    <row r="221" spans="1:40" ht="14.45" customHeight="1">
      <c r="A221" s="15"/>
      <c r="L221" s="7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</row>
    <row r="222" spans="1:40" ht="14.45" customHeight="1">
      <c r="A222" s="15"/>
      <c r="L222" s="7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</row>
    <row r="223" spans="1:40" ht="14.45" customHeight="1">
      <c r="A223" s="15"/>
      <c r="L223" s="7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</row>
    <row r="224" spans="1:40" ht="14.45" customHeight="1">
      <c r="A224" s="15"/>
      <c r="L224" s="7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</row>
    <row r="225" spans="1:40" ht="14.45" customHeight="1">
      <c r="A225" s="15"/>
      <c r="L225" s="7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</row>
    <row r="226" spans="1:40" ht="14.45" customHeight="1">
      <c r="A226" s="15"/>
      <c r="L226" s="7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</row>
    <row r="227" spans="1:40" ht="14.45" customHeight="1">
      <c r="A227" s="15"/>
      <c r="L227" s="7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</row>
    <row r="228" spans="1:40" ht="14.45" customHeight="1">
      <c r="A228" s="15"/>
      <c r="L228" s="7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</row>
    <row r="229" spans="1:40" ht="14.45" customHeight="1">
      <c r="A229" s="15"/>
      <c r="L229" s="7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</row>
    <row r="230" spans="1:40" ht="14.45" customHeight="1">
      <c r="A230" s="15"/>
      <c r="L230" s="7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</row>
    <row r="231" spans="1:40" ht="14.45" customHeight="1">
      <c r="A231" s="15"/>
      <c r="L231" s="7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</row>
    <row r="232" spans="1:40" ht="14.45" customHeight="1">
      <c r="A232" s="15"/>
      <c r="L232" s="7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</row>
    <row r="233" spans="1:40" ht="14.45" customHeight="1">
      <c r="A233" s="15"/>
      <c r="L233" s="7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</row>
    <row r="234" spans="1:40" ht="14.45" customHeight="1">
      <c r="A234" s="15"/>
      <c r="L234" s="7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</row>
    <row r="235" spans="1:40" ht="14.45" customHeight="1">
      <c r="A235" s="15"/>
      <c r="L235" s="7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</row>
    <row r="236" spans="1:40" ht="14.45" customHeight="1">
      <c r="A236" s="15"/>
      <c r="L236" s="7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</row>
    <row r="237" spans="1:40" ht="14.45" customHeight="1">
      <c r="A237" s="15"/>
      <c r="L237" s="7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</row>
    <row r="238" spans="1:40" ht="14.45" customHeight="1">
      <c r="A238" s="15"/>
      <c r="L238" s="7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</row>
    <row r="239" spans="1:40" ht="14.45" customHeight="1">
      <c r="A239" s="15"/>
      <c r="L239" s="7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</row>
    <row r="240" spans="1:40" ht="14.45" customHeight="1">
      <c r="A240" s="15"/>
      <c r="L240" s="7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</row>
    <row r="241" spans="1:40" ht="14.45" customHeight="1">
      <c r="A241" s="15"/>
      <c r="L241" s="7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</row>
    <row r="242" spans="1:40" ht="14.45" customHeight="1">
      <c r="A242" s="15"/>
      <c r="L242" s="7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</row>
    <row r="243" spans="1:40" ht="14.45" customHeight="1">
      <c r="A243" s="15"/>
      <c r="L243" s="7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</row>
    <row r="244" spans="1:40" ht="14.45" customHeight="1">
      <c r="A244" s="15"/>
      <c r="L244" s="7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</row>
    <row r="245" spans="1:40" ht="14.45" customHeight="1">
      <c r="A245" s="15"/>
      <c r="L245" s="7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</row>
    <row r="246" spans="1:40" ht="14.45" customHeight="1">
      <c r="A246" s="15"/>
      <c r="L246" s="7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</row>
    <row r="247" spans="1:40" ht="14.45" customHeight="1">
      <c r="A247" s="15"/>
      <c r="L247" s="7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</row>
    <row r="248" spans="1:40" ht="14.45" customHeight="1">
      <c r="A248" s="15"/>
      <c r="L248" s="7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</row>
    <row r="249" spans="1:40" ht="14.45" customHeight="1">
      <c r="A249" s="15"/>
      <c r="L249" s="7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</row>
    <row r="250" spans="1:40" ht="14.45" customHeight="1">
      <c r="A250" s="15"/>
      <c r="L250" s="7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</row>
    <row r="251" spans="1:40" ht="14.45" customHeight="1">
      <c r="A251" s="15"/>
      <c r="L251" s="7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</row>
    <row r="252" spans="1:40" ht="14.45" customHeight="1">
      <c r="A252" s="15"/>
      <c r="L252" s="7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</row>
    <row r="253" spans="1:40" ht="14.45" customHeight="1">
      <c r="A253" s="15"/>
      <c r="L253" s="7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</row>
    <row r="254" spans="1:40" ht="14.45" customHeight="1">
      <c r="A254" s="15"/>
      <c r="L254" s="7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</row>
    <row r="255" spans="1:40" ht="14.45" customHeight="1">
      <c r="A255" s="15"/>
      <c r="L255" s="7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</row>
    <row r="256" spans="1:40" ht="14.45" customHeight="1">
      <c r="A256" s="15"/>
      <c r="L256" s="7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</row>
    <row r="257" spans="1:40" ht="14.45" customHeight="1">
      <c r="A257" s="15"/>
      <c r="L257" s="7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</row>
    <row r="258" spans="1:40" ht="14.45" customHeight="1">
      <c r="A258" s="15"/>
      <c r="L258" s="7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</row>
    <row r="259" spans="1:40" ht="14.45" customHeight="1">
      <c r="A259" s="15"/>
      <c r="L259" s="7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</row>
    <row r="260" spans="1:40" ht="14.45" customHeight="1">
      <c r="A260" s="15"/>
      <c r="L260" s="7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</row>
    <row r="261" spans="1:40" ht="14.45" customHeight="1">
      <c r="A261" s="15"/>
      <c r="L261" s="7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</row>
    <row r="262" spans="1:40" ht="14.45" customHeight="1">
      <c r="A262" s="15"/>
      <c r="L262" s="7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</row>
    <row r="263" spans="1:40" ht="14.45" customHeight="1">
      <c r="A263" s="15"/>
      <c r="L263" s="7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</row>
    <row r="264" spans="1:40" ht="14.45" customHeight="1">
      <c r="A264" s="15"/>
      <c r="L264" s="7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</row>
    <row r="265" spans="1:40" ht="14.45" customHeight="1">
      <c r="A265" s="15"/>
      <c r="L265" s="7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</row>
    <row r="266" spans="1:40" ht="14.45" customHeight="1">
      <c r="A266" s="15"/>
      <c r="L266" s="7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</row>
    <row r="267" spans="1:40" ht="14.45" customHeight="1">
      <c r="A267" s="15"/>
      <c r="L267" s="7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</row>
    <row r="268" spans="1:40" ht="14.45" customHeight="1">
      <c r="A268" s="15"/>
      <c r="L268" s="7"/>
    </row>
    <row r="269" spans="1:40" ht="14.45" customHeight="1">
      <c r="A269" s="15"/>
      <c r="L269" s="7"/>
    </row>
    <row r="270" spans="1:40" ht="14.45" customHeight="1">
      <c r="A270" s="15"/>
      <c r="L270" s="7"/>
    </row>
    <row r="271" spans="1:40" ht="14.45" customHeight="1">
      <c r="A271" s="15"/>
      <c r="L271" s="7"/>
    </row>
    <row r="272" spans="1:40" ht="14.45" customHeight="1">
      <c r="A272" s="15"/>
      <c r="L272" s="7"/>
    </row>
    <row r="273" spans="1:12" ht="14.45" customHeight="1">
      <c r="A273" s="15"/>
      <c r="L273" s="7"/>
    </row>
    <row r="274" spans="1:12" ht="14.45" customHeight="1">
      <c r="A274" s="15"/>
      <c r="L274" s="7"/>
    </row>
    <row r="275" spans="1:12" ht="14.45" customHeight="1">
      <c r="A275" s="15"/>
      <c r="L275" s="7"/>
    </row>
    <row r="276" spans="1:12" ht="14.45" customHeight="1">
      <c r="A276" s="15"/>
      <c r="L276" s="7"/>
    </row>
    <row r="277" spans="1:12" ht="14.45" customHeight="1">
      <c r="A277" s="15"/>
      <c r="L277" s="7"/>
    </row>
    <row r="278" spans="1:12" ht="14.45" customHeight="1">
      <c r="A278" s="15"/>
      <c r="L278" s="7"/>
    </row>
    <row r="279" spans="1:12" ht="14.45" customHeight="1">
      <c r="A279" s="15"/>
      <c r="L279" s="7"/>
    </row>
    <row r="280" spans="1:12" ht="14.45" customHeight="1">
      <c r="A280" s="15"/>
      <c r="L280" s="7"/>
    </row>
    <row r="281" spans="1:12" ht="14.45" customHeight="1">
      <c r="A281" s="15"/>
      <c r="L281" s="7"/>
    </row>
    <row r="282" spans="1:12" ht="14.45" customHeight="1">
      <c r="A282" s="15"/>
      <c r="L282" s="7"/>
    </row>
    <row r="283" spans="1:12" ht="14.45" customHeight="1">
      <c r="A283" s="15"/>
      <c r="L283" s="7"/>
    </row>
    <row r="284" spans="1:12" ht="14.45" customHeight="1">
      <c r="A284" s="15"/>
      <c r="L284" s="7"/>
    </row>
    <row r="285" spans="1:12" ht="14.45" customHeight="1">
      <c r="A285" s="15"/>
      <c r="L285" s="7"/>
    </row>
    <row r="286" spans="1:12" ht="14.45" customHeight="1">
      <c r="A286" s="15"/>
      <c r="L286" s="7"/>
    </row>
    <row r="287" spans="1:12" ht="14.45" customHeight="1">
      <c r="A287" s="15"/>
      <c r="L287" s="7"/>
    </row>
    <row r="288" spans="1:12" ht="14.45" customHeight="1">
      <c r="A288" s="15"/>
      <c r="L288" s="7"/>
    </row>
    <row r="289" spans="1:12" ht="14.45" customHeight="1">
      <c r="A289" s="15"/>
      <c r="L289" s="7"/>
    </row>
    <row r="290" spans="1:12" ht="14.45" customHeight="1">
      <c r="A290" s="15"/>
      <c r="L290" s="7"/>
    </row>
    <row r="291" spans="1:12" ht="14.45" customHeight="1">
      <c r="A291" s="15"/>
      <c r="L291" s="7"/>
    </row>
    <row r="292" spans="1:12" ht="14.45" customHeight="1">
      <c r="A292" s="15"/>
      <c r="L292" s="7"/>
    </row>
    <row r="293" spans="1:12" ht="14.45" customHeight="1">
      <c r="A293" s="15"/>
      <c r="L293" s="7"/>
    </row>
    <row r="294" spans="1:12" ht="14.45" customHeight="1">
      <c r="A294" s="15"/>
      <c r="L294" s="7"/>
    </row>
    <row r="295" spans="1:12" ht="14.45" customHeight="1">
      <c r="A295" s="15"/>
      <c r="L295" s="7"/>
    </row>
    <row r="296" spans="1:12" ht="14.45" customHeight="1">
      <c r="A296" s="15"/>
      <c r="L296" s="7"/>
    </row>
    <row r="297" spans="1:12" ht="14.45" customHeight="1">
      <c r="A297" s="15"/>
      <c r="L297" s="7"/>
    </row>
    <row r="298" spans="1:12" ht="14.45" customHeight="1">
      <c r="A298" s="15"/>
      <c r="L298" s="7"/>
    </row>
    <row r="299" spans="1:12" ht="14.45" customHeight="1">
      <c r="A299" s="15"/>
      <c r="L299" s="7"/>
    </row>
    <row r="300" spans="1:12" ht="14.45" customHeight="1">
      <c r="A300" s="15"/>
      <c r="L300" s="7"/>
    </row>
    <row r="301" spans="1:12" ht="14.45" customHeight="1">
      <c r="A301" s="15"/>
      <c r="L301" s="7"/>
    </row>
    <row r="302" spans="1:12" ht="14.45" customHeight="1">
      <c r="A302" s="15"/>
      <c r="L302" s="7"/>
    </row>
    <row r="303" spans="1:12" ht="14.45" customHeight="1">
      <c r="A303" s="15"/>
      <c r="L303" s="7"/>
    </row>
    <row r="304" spans="1:12" ht="14.45" customHeight="1">
      <c r="A304" s="15"/>
      <c r="L304" s="7"/>
    </row>
    <row r="305" spans="1:12" ht="14.45" customHeight="1">
      <c r="A305" s="15"/>
      <c r="L305" s="7"/>
    </row>
    <row r="306" spans="1:12" ht="14.45" customHeight="1">
      <c r="A306" s="15"/>
      <c r="L306" s="7"/>
    </row>
    <row r="307" spans="1:12" ht="14.45" customHeight="1">
      <c r="A307" s="15"/>
      <c r="L307" s="7"/>
    </row>
    <row r="308" spans="1:12" ht="14.45" customHeight="1">
      <c r="A308" s="15"/>
      <c r="L308" s="7"/>
    </row>
    <row r="309" spans="1:12" ht="14.45" customHeight="1">
      <c r="A309" s="15"/>
      <c r="L309" s="7"/>
    </row>
    <row r="310" spans="1:12" ht="14.45" customHeight="1">
      <c r="A310" s="15"/>
      <c r="L310" s="7"/>
    </row>
    <row r="311" spans="1:12" ht="14.45" customHeight="1">
      <c r="A311" s="15"/>
      <c r="L311" s="7"/>
    </row>
    <row r="312" spans="1:12" ht="14.45" customHeight="1">
      <c r="A312" s="15"/>
      <c r="L312" s="7"/>
    </row>
    <row r="313" spans="1:12" ht="14.45" customHeight="1">
      <c r="A313" s="15"/>
      <c r="L313" s="7"/>
    </row>
    <row r="314" spans="1:12" ht="14.45" customHeight="1">
      <c r="A314" s="15"/>
      <c r="L314" s="7"/>
    </row>
    <row r="315" spans="1:12" ht="14.45" customHeight="1">
      <c r="A315" s="15"/>
      <c r="L315" s="7"/>
    </row>
    <row r="316" spans="1:12" ht="14.45" customHeight="1">
      <c r="A316" s="15"/>
      <c r="L316" s="7"/>
    </row>
    <row r="317" spans="1:12" ht="14.45" customHeight="1">
      <c r="A317" s="15"/>
      <c r="L317" s="7"/>
    </row>
    <row r="318" spans="1:12" ht="14.45" customHeight="1">
      <c r="A318" s="15"/>
      <c r="L318" s="7"/>
    </row>
    <row r="319" spans="1:12" ht="14.45" customHeight="1">
      <c r="A319" s="15"/>
      <c r="L319" s="7"/>
    </row>
    <row r="320" spans="1:12" ht="14.45" customHeight="1">
      <c r="A320" s="15"/>
      <c r="L320" s="7"/>
    </row>
    <row r="321" spans="1:12" ht="14.45" customHeight="1">
      <c r="A321" s="15"/>
      <c r="L321" s="7"/>
    </row>
    <row r="322" spans="1:12" ht="14.45" customHeight="1">
      <c r="A322" s="15"/>
      <c r="L322" s="7"/>
    </row>
    <row r="323" spans="1:12" ht="14.45" customHeight="1">
      <c r="A323" s="15"/>
      <c r="L323" s="7"/>
    </row>
    <row r="324" spans="1:12" ht="14.45" customHeight="1">
      <c r="A324" s="15"/>
      <c r="L324" s="7"/>
    </row>
    <row r="325" spans="1:12" ht="14.45" customHeight="1">
      <c r="A325" s="15"/>
      <c r="L325" s="7"/>
    </row>
    <row r="326" spans="1:12" ht="14.45" customHeight="1">
      <c r="A326" s="15"/>
      <c r="L326" s="7"/>
    </row>
    <row r="327" spans="1:12" ht="14.45" customHeight="1">
      <c r="A327" s="15"/>
      <c r="L327" s="7"/>
    </row>
    <row r="328" spans="1:12" ht="14.45" customHeight="1">
      <c r="A328" s="15"/>
      <c r="L328" s="7"/>
    </row>
    <row r="329" spans="1:12" ht="14.45" customHeight="1">
      <c r="A329" s="15"/>
      <c r="L329" s="7"/>
    </row>
    <row r="330" spans="1:12" ht="14.45" customHeight="1">
      <c r="A330" s="15"/>
      <c r="L330" s="7"/>
    </row>
    <row r="331" spans="1:12" ht="14.45" customHeight="1">
      <c r="A331" s="15"/>
      <c r="L331" s="7"/>
    </row>
    <row r="332" spans="1:12" ht="14.45" customHeight="1">
      <c r="A332" s="15"/>
      <c r="L332" s="7"/>
    </row>
    <row r="333" spans="1:12" ht="14.45" customHeight="1">
      <c r="A333" s="15"/>
      <c r="L333" s="7"/>
    </row>
    <row r="334" spans="1:12" ht="14.45" customHeight="1">
      <c r="A334" s="15"/>
      <c r="L334" s="7"/>
    </row>
    <row r="335" spans="1:12" ht="14.45" customHeight="1">
      <c r="A335" s="15"/>
      <c r="L335" s="7"/>
    </row>
    <row r="336" spans="1:12" ht="14.45" customHeight="1">
      <c r="A336" s="15"/>
      <c r="L336" s="7"/>
    </row>
    <row r="337" spans="1:12" ht="14.45" customHeight="1">
      <c r="A337" s="15"/>
      <c r="L337" s="7"/>
    </row>
    <row r="338" spans="1:12" ht="14.45" customHeight="1">
      <c r="A338" s="15"/>
      <c r="L338" s="7"/>
    </row>
    <row r="339" spans="1:12" ht="14.45" customHeight="1">
      <c r="L339" s="7"/>
    </row>
    <row r="340" spans="1:12" ht="14.45" customHeight="1">
      <c r="L340" s="7"/>
    </row>
    <row r="341" spans="1:12" ht="14.45" customHeight="1">
      <c r="L341" s="7"/>
    </row>
    <row r="342" spans="1:12" ht="14.45" customHeight="1">
      <c r="L342" s="7"/>
    </row>
    <row r="343" spans="1:12" ht="14.45" customHeight="1">
      <c r="L343" s="7"/>
    </row>
    <row r="344" spans="1:12" ht="14.45" customHeight="1">
      <c r="L344" s="7"/>
    </row>
    <row r="345" spans="1:12" ht="14.45" customHeight="1">
      <c r="L345" s="7"/>
    </row>
    <row r="346" spans="1:12" ht="14.45" customHeight="1">
      <c r="L346" s="7"/>
    </row>
    <row r="347" spans="1:12" ht="14.45" customHeight="1">
      <c r="L347" s="7"/>
    </row>
    <row r="348" spans="1:12" ht="14.45" customHeight="1">
      <c r="L348" s="7"/>
    </row>
    <row r="349" spans="1:12" ht="14.45" customHeight="1">
      <c r="L349" s="7"/>
    </row>
    <row r="350" spans="1:12" ht="14.45" customHeight="1">
      <c r="L350" s="7"/>
    </row>
    <row r="351" spans="1:12" ht="14.45" customHeight="1">
      <c r="L351" s="7"/>
    </row>
    <row r="352" spans="1:12" ht="14.45" customHeight="1">
      <c r="L352" s="7"/>
    </row>
    <row r="353" spans="12:12" ht="14.45" customHeight="1">
      <c r="L353" s="7"/>
    </row>
    <row r="354" spans="12:12" ht="14.45" customHeight="1">
      <c r="L354" s="7"/>
    </row>
    <row r="355" spans="12:12" ht="14.45" customHeight="1">
      <c r="L355" s="7"/>
    </row>
    <row r="356" spans="12:12" ht="14.45" customHeight="1">
      <c r="L356" s="7"/>
    </row>
    <row r="357" spans="12:12" ht="14.45" customHeight="1">
      <c r="L357" s="7"/>
    </row>
    <row r="358" spans="12:12" ht="14.45" customHeight="1">
      <c r="L358" s="7"/>
    </row>
    <row r="359" spans="12:12" ht="14.45" customHeight="1">
      <c r="L359" s="7"/>
    </row>
    <row r="360" spans="12:12" ht="14.45" customHeight="1">
      <c r="L360" s="7"/>
    </row>
    <row r="361" spans="12:12" ht="14.45" customHeight="1">
      <c r="L361" s="7"/>
    </row>
    <row r="362" spans="12:12" ht="14.45" customHeight="1">
      <c r="L362" s="7"/>
    </row>
    <row r="363" spans="12:12" ht="14.45" customHeight="1">
      <c r="L363" s="7"/>
    </row>
    <row r="364" spans="12:12" ht="14.45" customHeight="1">
      <c r="L364" s="7"/>
    </row>
    <row r="365" spans="12:12" ht="14.45" customHeight="1">
      <c r="L365" s="7"/>
    </row>
    <row r="366" spans="12:12" ht="14.45" customHeight="1">
      <c r="L366" s="7"/>
    </row>
    <row r="367" spans="12:12" ht="14.45" customHeight="1">
      <c r="L367" s="7"/>
    </row>
    <row r="368" spans="12:12" ht="14.45" customHeight="1">
      <c r="L368" s="7"/>
    </row>
    <row r="369" spans="12:12" ht="14.45" customHeight="1">
      <c r="L369" s="7"/>
    </row>
    <row r="370" spans="12:12" ht="14.45" customHeight="1">
      <c r="L370" s="7"/>
    </row>
    <row r="371" spans="12:12" ht="14.45" customHeight="1">
      <c r="L371" s="7"/>
    </row>
    <row r="372" spans="12:12" ht="14.45" customHeight="1">
      <c r="L372" s="7"/>
    </row>
    <row r="373" spans="12:12" ht="14.45" customHeight="1">
      <c r="L373" s="7"/>
    </row>
    <row r="374" spans="12:12" ht="14.45" customHeight="1">
      <c r="L374" s="7"/>
    </row>
    <row r="375" spans="12:12" ht="14.45" customHeight="1">
      <c r="L375" s="7"/>
    </row>
    <row r="376" spans="12:12" ht="14.45" customHeight="1">
      <c r="L376" s="7"/>
    </row>
    <row r="377" spans="12:12" ht="14.45" customHeight="1">
      <c r="L377" s="7"/>
    </row>
    <row r="378" spans="12:12" ht="14.45" customHeight="1">
      <c r="L378" s="7"/>
    </row>
    <row r="379" spans="12:12" ht="14.45" customHeight="1">
      <c r="L379" s="7"/>
    </row>
    <row r="380" spans="12:12" ht="14.45" customHeight="1">
      <c r="L380" s="7"/>
    </row>
    <row r="381" spans="12:12" ht="14.45" customHeight="1">
      <c r="L381" s="7"/>
    </row>
    <row r="382" spans="12:12" ht="14.45" customHeight="1">
      <c r="L382" s="7"/>
    </row>
    <row r="383" spans="12:12" ht="14.45" customHeight="1">
      <c r="L383" s="7"/>
    </row>
    <row r="384" spans="12:12" ht="14.45" customHeight="1">
      <c r="L384" s="7"/>
    </row>
    <row r="385" spans="12:12" ht="14.45" customHeight="1">
      <c r="L385" s="7"/>
    </row>
    <row r="386" spans="12:12" ht="14.45" customHeight="1">
      <c r="L386" s="7"/>
    </row>
    <row r="387" spans="12:12" ht="14.45" customHeight="1">
      <c r="L387" s="7"/>
    </row>
    <row r="388" spans="12:12" ht="14.45" customHeight="1">
      <c r="L388" s="7"/>
    </row>
    <row r="389" spans="12:12" ht="14.45" customHeight="1">
      <c r="L389" s="7"/>
    </row>
    <row r="390" spans="12:12" ht="14.45" customHeight="1">
      <c r="L390" s="7"/>
    </row>
    <row r="391" spans="12:12" ht="14.45" customHeight="1">
      <c r="L391" s="7"/>
    </row>
    <row r="392" spans="12:12" ht="14.45" customHeight="1">
      <c r="L392" s="7"/>
    </row>
    <row r="393" spans="12:12" ht="14.45" customHeight="1">
      <c r="L393" s="7"/>
    </row>
    <row r="394" spans="12:12" ht="14.45" customHeight="1">
      <c r="L394" s="7"/>
    </row>
    <row r="395" spans="12:12" ht="14.45" customHeight="1">
      <c r="L395" s="7"/>
    </row>
    <row r="396" spans="12:12" ht="14.45" customHeight="1">
      <c r="L396" s="7"/>
    </row>
    <row r="397" spans="12:12" ht="14.45" customHeight="1">
      <c r="L397" s="7"/>
    </row>
    <row r="398" spans="12:12" ht="14.45" customHeight="1">
      <c r="L398" s="7"/>
    </row>
    <row r="399" spans="12:12" ht="14.45" customHeight="1">
      <c r="L399" s="7"/>
    </row>
    <row r="400" spans="12:12" ht="14.45" customHeight="1">
      <c r="L400" s="7"/>
    </row>
    <row r="401" spans="12:12" ht="14.45" customHeight="1">
      <c r="L401" s="7"/>
    </row>
    <row r="402" spans="12:12" ht="14.45" customHeight="1">
      <c r="L402" s="7"/>
    </row>
    <row r="403" spans="12:12" ht="14.45" customHeight="1">
      <c r="L403" s="7"/>
    </row>
    <row r="404" spans="12:12" ht="14.45" customHeight="1">
      <c r="L404" s="7"/>
    </row>
    <row r="405" spans="12:12" ht="14.45" customHeight="1">
      <c r="L405" s="7"/>
    </row>
    <row r="406" spans="12:12" ht="14.45" customHeight="1">
      <c r="L406" s="7"/>
    </row>
    <row r="407" spans="12:12" ht="14.45" customHeight="1">
      <c r="L407" s="7"/>
    </row>
    <row r="408" spans="12:12" ht="14.45" customHeight="1">
      <c r="L408" s="7"/>
    </row>
    <row r="409" spans="12:12" ht="14.45" customHeight="1">
      <c r="L409" s="7"/>
    </row>
    <row r="410" spans="12:12" ht="14.45" customHeight="1">
      <c r="L410" s="7"/>
    </row>
    <row r="411" spans="12:12" ht="14.45" customHeight="1">
      <c r="L411" s="7"/>
    </row>
    <row r="412" spans="12:12" ht="14.45" customHeight="1">
      <c r="L412" s="7"/>
    </row>
    <row r="413" spans="12:12" ht="14.45" customHeight="1">
      <c r="L413" s="7"/>
    </row>
    <row r="414" spans="12:12" ht="14.45" customHeight="1">
      <c r="L414" s="7"/>
    </row>
    <row r="415" spans="12:12" ht="14.45" customHeight="1">
      <c r="L415" s="7"/>
    </row>
    <row r="416" spans="12:12" ht="14.45" customHeight="1">
      <c r="L416" s="7"/>
    </row>
    <row r="417" spans="12:12" ht="14.45" customHeight="1">
      <c r="L417" s="7"/>
    </row>
    <row r="418" spans="12:12" ht="14.45" customHeight="1">
      <c r="L418" s="7"/>
    </row>
    <row r="419" spans="12:12" ht="14.45" customHeight="1"/>
    <row r="420" spans="12:12" ht="14.45" customHeight="1"/>
    <row r="421" spans="12:12" ht="14.45" customHeight="1"/>
    <row r="422" spans="12:12" ht="14.45" customHeight="1"/>
  </sheetData>
  <mergeCells count="42">
    <mergeCell ref="D5:G5"/>
    <mergeCell ref="D3:G3"/>
    <mergeCell ref="D21:G21"/>
    <mergeCell ref="G42:H42"/>
    <mergeCell ref="G44:H44"/>
    <mergeCell ref="D35:G35"/>
    <mergeCell ref="D36:G36"/>
    <mergeCell ref="D37:G37"/>
    <mergeCell ref="D38:G38"/>
    <mergeCell ref="D9:G9"/>
    <mergeCell ref="D10:G10"/>
    <mergeCell ref="D11:G11"/>
    <mergeCell ref="D12:G12"/>
    <mergeCell ref="D13:G13"/>
    <mergeCell ref="D6:G6"/>
    <mergeCell ref="D7:G7"/>
    <mergeCell ref="D1:G1"/>
    <mergeCell ref="D30:G30"/>
    <mergeCell ref="D31:G31"/>
    <mergeCell ref="D32:G32"/>
    <mergeCell ref="D34:G34"/>
    <mergeCell ref="D24:G24"/>
    <mergeCell ref="D25:G25"/>
    <mergeCell ref="D28:G28"/>
    <mergeCell ref="D4:G4"/>
    <mergeCell ref="D26:G26"/>
    <mergeCell ref="D27:G27"/>
    <mergeCell ref="D14:G14"/>
    <mergeCell ref="D15:G15"/>
    <mergeCell ref="D16:G16"/>
    <mergeCell ref="D17:G17"/>
    <mergeCell ref="D18:G18"/>
    <mergeCell ref="D8:G8"/>
    <mergeCell ref="D39:G39"/>
    <mergeCell ref="D40:G40"/>
    <mergeCell ref="D33:G33"/>
    <mergeCell ref="N42:N44"/>
    <mergeCell ref="D19:G19"/>
    <mergeCell ref="D20:G20"/>
    <mergeCell ref="D22:G22"/>
    <mergeCell ref="D23:G23"/>
    <mergeCell ref="D29:G29"/>
  </mergeCells>
  <dataValidations disablePrompts="1" count="1">
    <dataValidation type="list" allowBlank="1" showDropDown="1" showInputMessage="1" showErrorMessage="1" sqref="D16:G16" xr:uid="{00000000-0002-0000-0000-000000000000}">
      <formula1>$C$3:$C$40</formula1>
    </dataValidation>
  </dataValidations>
  <printOptions horizontalCentered="1" verticalCentered="1"/>
  <pageMargins left="0.11811023622047245" right="0.11811023622047245" top="0.72" bottom="0.55118110236220474" header="0.19685039370078741" footer="0.31496062992125984"/>
  <pageSetup paperSize="9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F102"/>
  <sheetViews>
    <sheetView zoomScale="130" zoomScaleNormal="130" workbookViewId="0">
      <selection activeCell="C2" sqref="C2"/>
    </sheetView>
  </sheetViews>
  <sheetFormatPr baseColWidth="10" defaultColWidth="15.7109375" defaultRowHeight="15"/>
  <cols>
    <col min="1" max="1" width="36.42578125" style="14" bestFit="1" customWidth="1"/>
    <col min="2" max="4" width="15.7109375" style="14"/>
    <col min="5" max="5" width="15.7109375" style="17"/>
    <col min="6" max="16384" width="15.7109375" style="14"/>
  </cols>
  <sheetData>
    <row r="1" spans="1:5">
      <c r="A1" s="16" t="s">
        <v>12</v>
      </c>
      <c r="B1" s="16" t="s">
        <v>64</v>
      </c>
      <c r="C1" s="16">
        <v>1</v>
      </c>
      <c r="D1" s="17">
        <v>10</v>
      </c>
      <c r="E1" s="17">
        <v>2</v>
      </c>
    </row>
    <row r="2" spans="1:5">
      <c r="A2" s="16" t="s">
        <v>13</v>
      </c>
      <c r="B2" s="16" t="s">
        <v>65</v>
      </c>
      <c r="C2" s="16">
        <v>2</v>
      </c>
      <c r="D2" s="17">
        <v>10</v>
      </c>
      <c r="E2" s="17">
        <v>3</v>
      </c>
    </row>
    <row r="3" spans="1:5">
      <c r="A3" s="16" t="s">
        <v>14</v>
      </c>
      <c r="B3" s="16" t="s">
        <v>66</v>
      </c>
      <c r="C3" s="16">
        <v>3</v>
      </c>
      <c r="D3" s="17">
        <v>10</v>
      </c>
      <c r="E3" s="17">
        <v>4</v>
      </c>
    </row>
    <row r="4" spans="1:5">
      <c r="A4" s="16" t="s">
        <v>15</v>
      </c>
      <c r="B4" s="16" t="s">
        <v>67</v>
      </c>
      <c r="C4" s="16">
        <v>4</v>
      </c>
      <c r="D4" s="17">
        <v>10</v>
      </c>
      <c r="E4" s="17">
        <v>5</v>
      </c>
    </row>
    <row r="5" spans="1:5">
      <c r="A5" s="16" t="s">
        <v>16</v>
      </c>
      <c r="B5" s="16" t="s">
        <v>68</v>
      </c>
      <c r="C5" s="16">
        <v>5</v>
      </c>
      <c r="D5" s="17">
        <v>10</v>
      </c>
      <c r="E5" s="17">
        <v>6</v>
      </c>
    </row>
    <row r="6" spans="1:5">
      <c r="A6" s="16" t="s">
        <v>17</v>
      </c>
      <c r="B6" s="16" t="s">
        <v>69</v>
      </c>
      <c r="C6" s="16">
        <v>6</v>
      </c>
      <c r="D6" s="17">
        <v>10</v>
      </c>
      <c r="E6" s="17">
        <v>7</v>
      </c>
    </row>
    <row r="7" spans="1:5">
      <c r="A7" s="16" t="s">
        <v>18</v>
      </c>
      <c r="B7" s="16" t="s">
        <v>70</v>
      </c>
      <c r="C7" s="16">
        <v>7</v>
      </c>
      <c r="D7" s="17">
        <v>10</v>
      </c>
      <c r="E7" s="17">
        <v>8</v>
      </c>
    </row>
    <row r="8" spans="1:5">
      <c r="A8" s="16" t="s">
        <v>19</v>
      </c>
      <c r="B8" s="16" t="s">
        <v>71</v>
      </c>
      <c r="C8" s="16">
        <v>8</v>
      </c>
      <c r="D8" s="17">
        <v>10</v>
      </c>
      <c r="E8" s="17">
        <v>9</v>
      </c>
    </row>
    <row r="9" spans="1:5">
      <c r="A9" s="16" t="s">
        <v>20</v>
      </c>
      <c r="B9" s="16" t="s">
        <v>72</v>
      </c>
      <c r="C9" s="16">
        <v>9</v>
      </c>
      <c r="D9" s="17">
        <v>10</v>
      </c>
      <c r="E9" s="17">
        <v>10</v>
      </c>
    </row>
    <row r="10" spans="1:5">
      <c r="A10" s="16" t="s">
        <v>21</v>
      </c>
      <c r="B10" s="16" t="s">
        <v>73</v>
      </c>
      <c r="C10" s="16">
        <v>10</v>
      </c>
      <c r="D10" s="17">
        <v>10</v>
      </c>
      <c r="E10" s="17">
        <v>11</v>
      </c>
    </row>
    <row r="11" spans="1:5">
      <c r="A11" s="16" t="s">
        <v>22</v>
      </c>
      <c r="B11" s="16" t="s">
        <v>74</v>
      </c>
      <c r="C11" s="16">
        <v>11</v>
      </c>
      <c r="D11" s="17">
        <v>10</v>
      </c>
      <c r="E11" s="17">
        <v>12</v>
      </c>
    </row>
    <row r="12" spans="1:5">
      <c r="A12" s="16" t="s">
        <v>23</v>
      </c>
      <c r="B12" s="16" t="s">
        <v>75</v>
      </c>
      <c r="C12" s="16">
        <v>12</v>
      </c>
      <c r="D12" s="17">
        <v>10</v>
      </c>
      <c r="E12" s="17">
        <v>13</v>
      </c>
    </row>
    <row r="13" spans="1:5">
      <c r="A13" s="16" t="s">
        <v>24</v>
      </c>
      <c r="B13" s="16" t="s">
        <v>76</v>
      </c>
      <c r="C13" s="16">
        <v>13</v>
      </c>
      <c r="D13" s="17">
        <v>10</v>
      </c>
      <c r="E13" s="17">
        <v>14</v>
      </c>
    </row>
    <row r="14" spans="1:5">
      <c r="A14" s="16" t="s">
        <v>25</v>
      </c>
      <c r="B14" s="16" t="s">
        <v>77</v>
      </c>
      <c r="C14" s="16">
        <v>14</v>
      </c>
      <c r="D14" s="17">
        <v>10</v>
      </c>
      <c r="E14" s="17">
        <v>15</v>
      </c>
    </row>
    <row r="15" spans="1:5">
      <c r="A15" s="16" t="s">
        <v>26</v>
      </c>
      <c r="B15" s="16" t="s">
        <v>78</v>
      </c>
      <c r="C15" s="16">
        <v>15</v>
      </c>
      <c r="D15" s="17">
        <v>10</v>
      </c>
      <c r="E15" s="17">
        <v>16</v>
      </c>
    </row>
    <row r="16" spans="1:5">
      <c r="A16" s="16" t="s">
        <v>27</v>
      </c>
      <c r="B16" s="16" t="s">
        <v>79</v>
      </c>
      <c r="C16" s="16">
        <v>16</v>
      </c>
      <c r="D16" s="17">
        <v>10</v>
      </c>
      <c r="E16" s="17">
        <v>17</v>
      </c>
    </row>
    <row r="17" spans="1:6">
      <c r="A17" s="16" t="s">
        <v>28</v>
      </c>
      <c r="B17" s="16" t="s">
        <v>80</v>
      </c>
      <c r="C17" s="16">
        <v>17</v>
      </c>
      <c r="D17" s="17">
        <v>10</v>
      </c>
      <c r="E17" s="17">
        <v>18</v>
      </c>
    </row>
    <row r="18" spans="1:6">
      <c r="A18" s="16" t="s">
        <v>29</v>
      </c>
      <c r="B18" s="16" t="s">
        <v>81</v>
      </c>
      <c r="C18" s="16">
        <v>18</v>
      </c>
      <c r="D18" s="17">
        <v>10</v>
      </c>
      <c r="E18" s="17">
        <v>19</v>
      </c>
    </row>
    <row r="19" spans="1:6">
      <c r="A19" s="16" t="s">
        <v>30</v>
      </c>
      <c r="B19" s="16" t="s">
        <v>82</v>
      </c>
      <c r="C19" s="16">
        <v>19</v>
      </c>
      <c r="D19" s="17">
        <v>10</v>
      </c>
      <c r="E19" s="17">
        <v>20</v>
      </c>
    </row>
    <row r="20" spans="1:6">
      <c r="A20" s="16" t="s">
        <v>31</v>
      </c>
      <c r="B20" s="16" t="s">
        <v>83</v>
      </c>
      <c r="C20" s="16">
        <v>20</v>
      </c>
      <c r="D20" s="17">
        <v>10</v>
      </c>
      <c r="E20" s="17">
        <v>21</v>
      </c>
    </row>
    <row r="21" spans="1:6">
      <c r="A21" s="16" t="s">
        <v>32</v>
      </c>
      <c r="B21" s="16" t="s">
        <v>84</v>
      </c>
      <c r="C21" s="16">
        <v>21</v>
      </c>
      <c r="D21" s="17">
        <v>10</v>
      </c>
      <c r="E21" s="17">
        <v>22</v>
      </c>
    </row>
    <row r="22" spans="1:6">
      <c r="A22" s="16" t="s">
        <v>33</v>
      </c>
      <c r="B22" s="16" t="s">
        <v>85</v>
      </c>
      <c r="C22" s="16">
        <v>22</v>
      </c>
      <c r="D22" s="17">
        <v>10</v>
      </c>
      <c r="E22" s="17">
        <v>23</v>
      </c>
    </row>
    <row r="23" spans="1:6">
      <c r="A23" s="16" t="s">
        <v>34</v>
      </c>
      <c r="B23" s="16" t="s">
        <v>86</v>
      </c>
      <c r="C23" s="16">
        <v>23</v>
      </c>
      <c r="D23" s="17">
        <v>10</v>
      </c>
      <c r="E23" s="17">
        <v>24</v>
      </c>
    </row>
    <row r="24" spans="1:6">
      <c r="A24" s="16" t="s">
        <v>35</v>
      </c>
      <c r="B24" s="16" t="s">
        <v>87</v>
      </c>
      <c r="C24" s="16">
        <v>24</v>
      </c>
      <c r="D24" s="17">
        <v>10</v>
      </c>
      <c r="E24" s="17">
        <v>25</v>
      </c>
    </row>
    <row r="25" spans="1:6">
      <c r="A25" s="16" t="s">
        <v>36</v>
      </c>
      <c r="B25" s="16" t="s">
        <v>88</v>
      </c>
      <c r="C25" s="16">
        <v>25</v>
      </c>
      <c r="D25" s="17">
        <v>10</v>
      </c>
      <c r="E25" s="17">
        <v>26</v>
      </c>
    </row>
    <row r="26" spans="1:6">
      <c r="A26" s="16" t="s">
        <v>37</v>
      </c>
      <c r="B26" s="16" t="s">
        <v>89</v>
      </c>
      <c r="C26" s="16">
        <v>26</v>
      </c>
      <c r="D26" s="17">
        <v>10</v>
      </c>
      <c r="E26" s="17">
        <v>27</v>
      </c>
    </row>
    <row r="27" spans="1:6">
      <c r="A27" s="16" t="s">
        <v>38</v>
      </c>
      <c r="B27" s="16" t="s">
        <v>90</v>
      </c>
      <c r="C27" s="16">
        <v>27</v>
      </c>
      <c r="D27" s="17">
        <v>10</v>
      </c>
      <c r="E27" s="17">
        <v>28</v>
      </c>
    </row>
    <row r="28" spans="1:6">
      <c r="A28" s="16" t="s">
        <v>39</v>
      </c>
      <c r="B28" s="16" t="s">
        <v>91</v>
      </c>
      <c r="C28" s="16">
        <v>28</v>
      </c>
      <c r="D28" s="17">
        <v>10</v>
      </c>
      <c r="E28" s="17">
        <v>29</v>
      </c>
    </row>
    <row r="29" spans="1:6">
      <c r="A29" s="16" t="s">
        <v>40</v>
      </c>
      <c r="B29" s="16" t="s">
        <v>92</v>
      </c>
      <c r="C29" s="16">
        <v>29</v>
      </c>
      <c r="D29" s="17">
        <v>10</v>
      </c>
      <c r="E29" s="17">
        <v>30</v>
      </c>
      <c r="F29" s="16"/>
    </row>
    <row r="30" spans="1:6">
      <c r="A30" s="16" t="s">
        <v>41</v>
      </c>
      <c r="B30" s="16" t="s">
        <v>93</v>
      </c>
      <c r="C30" s="16">
        <v>30</v>
      </c>
      <c r="D30" s="17">
        <v>10</v>
      </c>
      <c r="E30" s="17">
        <v>31</v>
      </c>
      <c r="F30" s="16"/>
    </row>
    <row r="31" spans="1:6">
      <c r="A31" s="16" t="s">
        <v>42</v>
      </c>
      <c r="B31" s="16" t="s">
        <v>94</v>
      </c>
      <c r="C31" s="16">
        <v>31</v>
      </c>
      <c r="D31" s="17">
        <v>10</v>
      </c>
      <c r="E31" s="17">
        <v>32</v>
      </c>
      <c r="F31" s="16"/>
    </row>
    <row r="32" spans="1:6">
      <c r="A32" s="16" t="s">
        <v>43</v>
      </c>
      <c r="B32" s="16" t="s">
        <v>95</v>
      </c>
      <c r="C32" s="16">
        <v>32</v>
      </c>
      <c r="D32" s="17">
        <v>10</v>
      </c>
      <c r="E32" s="17">
        <v>33</v>
      </c>
      <c r="F32" s="16"/>
    </row>
    <row r="33" spans="1:6">
      <c r="A33" s="16" t="s">
        <v>44</v>
      </c>
      <c r="B33" s="16" t="s">
        <v>96</v>
      </c>
      <c r="C33" s="16">
        <v>33</v>
      </c>
      <c r="D33" s="17">
        <v>10</v>
      </c>
      <c r="E33" s="17">
        <v>34</v>
      </c>
      <c r="F33" s="16"/>
    </row>
    <row r="34" spans="1:6">
      <c r="A34" s="16" t="s">
        <v>45</v>
      </c>
      <c r="B34" s="16" t="s">
        <v>97</v>
      </c>
      <c r="C34" s="16">
        <v>34</v>
      </c>
      <c r="D34" s="17">
        <v>10</v>
      </c>
      <c r="E34" s="17">
        <v>35</v>
      </c>
      <c r="F34" s="16"/>
    </row>
    <row r="35" spans="1:6">
      <c r="A35" s="16" t="s">
        <v>46</v>
      </c>
      <c r="B35" s="16" t="s">
        <v>98</v>
      </c>
      <c r="C35" s="16">
        <v>35</v>
      </c>
      <c r="D35" s="17">
        <v>10</v>
      </c>
      <c r="E35" s="17">
        <v>36</v>
      </c>
      <c r="F35" s="16"/>
    </row>
    <row r="36" spans="1:6">
      <c r="A36" s="16" t="s">
        <v>47</v>
      </c>
      <c r="B36" s="16" t="s">
        <v>99</v>
      </c>
      <c r="C36" s="16">
        <v>36</v>
      </c>
      <c r="D36" s="17">
        <v>10</v>
      </c>
      <c r="E36" s="17">
        <v>37</v>
      </c>
      <c r="F36" s="16"/>
    </row>
    <row r="37" spans="1:6">
      <c r="A37" s="16" t="s">
        <v>48</v>
      </c>
      <c r="B37" s="16" t="s">
        <v>100</v>
      </c>
      <c r="C37" s="16">
        <v>37</v>
      </c>
      <c r="D37" s="17">
        <v>10</v>
      </c>
      <c r="E37" s="17">
        <v>38</v>
      </c>
      <c r="F37" s="16"/>
    </row>
    <row r="38" spans="1:6">
      <c r="A38" s="16" t="s">
        <v>49</v>
      </c>
      <c r="B38" s="16" t="s">
        <v>101</v>
      </c>
      <c r="C38" s="16">
        <v>38</v>
      </c>
      <c r="D38" s="17">
        <v>10</v>
      </c>
      <c r="E38" s="17">
        <v>39</v>
      </c>
      <c r="F38" s="16"/>
    </row>
    <row r="39" spans="1:6">
      <c r="A39" s="16" t="s">
        <v>50</v>
      </c>
      <c r="B39" s="16" t="s">
        <v>102</v>
      </c>
      <c r="C39" s="16">
        <v>39</v>
      </c>
      <c r="D39" s="17">
        <v>10</v>
      </c>
      <c r="E39" s="17">
        <v>40</v>
      </c>
      <c r="F39" s="16"/>
    </row>
    <row r="40" spans="1:6">
      <c r="A40" s="16" t="s">
        <v>51</v>
      </c>
      <c r="B40" s="16" t="s">
        <v>103</v>
      </c>
      <c r="C40" s="16">
        <v>40</v>
      </c>
      <c r="D40" s="17">
        <v>10</v>
      </c>
      <c r="E40" s="17">
        <v>41</v>
      </c>
      <c r="F40" s="16"/>
    </row>
    <row r="41" spans="1:6">
      <c r="A41" s="16" t="s">
        <v>52</v>
      </c>
      <c r="B41" s="16" t="s">
        <v>104</v>
      </c>
      <c r="C41" s="16">
        <v>41</v>
      </c>
      <c r="D41" s="17">
        <v>10</v>
      </c>
      <c r="E41" s="17">
        <v>42</v>
      </c>
      <c r="F41" s="16"/>
    </row>
    <row r="42" spans="1:6">
      <c r="A42" s="16" t="s">
        <v>53</v>
      </c>
      <c r="B42" s="16" t="s">
        <v>105</v>
      </c>
      <c r="C42" s="16">
        <v>42</v>
      </c>
      <c r="D42" s="17">
        <v>10</v>
      </c>
      <c r="E42" s="17">
        <v>43</v>
      </c>
      <c r="F42" s="16"/>
    </row>
    <row r="43" spans="1:6">
      <c r="A43" s="16" t="s">
        <v>54</v>
      </c>
      <c r="B43" s="16" t="s">
        <v>106</v>
      </c>
      <c r="C43" s="16">
        <v>43</v>
      </c>
      <c r="D43" s="17">
        <v>10</v>
      </c>
      <c r="E43" s="17">
        <v>44</v>
      </c>
      <c r="F43" s="16"/>
    </row>
    <row r="44" spans="1:6">
      <c r="A44" s="16" t="s">
        <v>55</v>
      </c>
      <c r="B44" s="16" t="s">
        <v>107</v>
      </c>
      <c r="C44" s="16">
        <v>44</v>
      </c>
      <c r="D44" s="17">
        <v>10</v>
      </c>
      <c r="E44" s="17">
        <v>45</v>
      </c>
      <c r="F44" s="16"/>
    </row>
    <row r="45" spans="1:6">
      <c r="A45" s="16" t="s">
        <v>56</v>
      </c>
      <c r="B45" s="16" t="s">
        <v>108</v>
      </c>
      <c r="C45" s="16">
        <v>45</v>
      </c>
      <c r="D45" s="17">
        <v>10</v>
      </c>
      <c r="E45" s="17">
        <v>46</v>
      </c>
      <c r="F45" s="16"/>
    </row>
    <row r="46" spans="1:6">
      <c r="A46" s="16" t="s">
        <v>57</v>
      </c>
      <c r="B46" s="16" t="s">
        <v>109</v>
      </c>
      <c r="C46" s="16">
        <v>46</v>
      </c>
      <c r="D46" s="17">
        <v>10</v>
      </c>
      <c r="E46" s="17">
        <v>47</v>
      </c>
      <c r="F46" s="16"/>
    </row>
    <row r="47" spans="1:6">
      <c r="A47" s="16" t="s">
        <v>58</v>
      </c>
      <c r="B47" s="16" t="s">
        <v>110</v>
      </c>
      <c r="C47" s="16">
        <v>47</v>
      </c>
      <c r="D47" s="17">
        <v>10</v>
      </c>
      <c r="E47" s="17">
        <v>48</v>
      </c>
      <c r="F47" s="16"/>
    </row>
    <row r="48" spans="1:6">
      <c r="A48" s="16" t="s">
        <v>59</v>
      </c>
      <c r="B48" s="16" t="s">
        <v>111</v>
      </c>
      <c r="C48" s="16">
        <v>48</v>
      </c>
      <c r="D48" s="17">
        <v>10</v>
      </c>
      <c r="E48" s="17">
        <v>49</v>
      </c>
      <c r="F48" s="16"/>
    </row>
    <row r="49" spans="1:6">
      <c r="A49" s="16" t="s">
        <v>60</v>
      </c>
      <c r="B49" s="16" t="s">
        <v>112</v>
      </c>
      <c r="C49" s="16">
        <v>49</v>
      </c>
      <c r="D49" s="17">
        <v>10</v>
      </c>
      <c r="E49" s="17">
        <v>50</v>
      </c>
      <c r="F49" s="16"/>
    </row>
    <row r="50" spans="1:6">
      <c r="A50" s="16" t="s">
        <v>61</v>
      </c>
      <c r="B50" s="16" t="s">
        <v>113</v>
      </c>
      <c r="C50" s="16">
        <v>50</v>
      </c>
      <c r="D50" s="17">
        <v>10</v>
      </c>
      <c r="E50" s="17">
        <v>51</v>
      </c>
      <c r="F50" s="16"/>
    </row>
    <row r="51" spans="1:6">
      <c r="A51" s="16" t="s">
        <v>62</v>
      </c>
      <c r="B51" s="16" t="s">
        <v>114</v>
      </c>
      <c r="C51" s="16">
        <v>51</v>
      </c>
      <c r="D51" s="17">
        <v>10</v>
      </c>
      <c r="E51" s="17">
        <v>52</v>
      </c>
      <c r="F51" s="16"/>
    </row>
    <row r="52" spans="1:6">
      <c r="A52" s="16" t="s">
        <v>63</v>
      </c>
      <c r="B52" s="16" t="s">
        <v>115</v>
      </c>
      <c r="C52" s="16">
        <v>52</v>
      </c>
      <c r="D52" s="17">
        <v>10</v>
      </c>
      <c r="E52" s="17">
        <v>53</v>
      </c>
      <c r="F52" s="16"/>
    </row>
    <row r="53" spans="1:6">
      <c r="A53" s="16"/>
      <c r="B53" s="16"/>
      <c r="C53" s="16"/>
      <c r="E53" s="16"/>
      <c r="F53" s="16"/>
    </row>
    <row r="54" spans="1:6">
      <c r="A54" s="16"/>
      <c r="B54" s="16"/>
      <c r="C54" s="16"/>
      <c r="D54" s="16"/>
      <c r="F54" s="16"/>
    </row>
    <row r="55" spans="1:6">
      <c r="A55" s="16"/>
      <c r="B55" s="16"/>
      <c r="C55" s="16"/>
      <c r="D55" s="16"/>
      <c r="F55" s="16"/>
    </row>
    <row r="56" spans="1:6">
      <c r="A56" s="16"/>
      <c r="B56" s="16"/>
      <c r="C56" s="16"/>
      <c r="D56" s="16"/>
      <c r="F56" s="16"/>
    </row>
    <row r="57" spans="1:6">
      <c r="A57" s="16"/>
      <c r="B57" s="16"/>
      <c r="C57" s="16"/>
      <c r="D57" s="16"/>
      <c r="F57" s="16"/>
    </row>
    <row r="58" spans="1:6">
      <c r="A58" s="16"/>
      <c r="B58" s="16"/>
      <c r="C58" s="16"/>
      <c r="D58" s="16"/>
      <c r="F58" s="16"/>
    </row>
    <row r="59" spans="1:6">
      <c r="A59" s="16"/>
      <c r="B59" s="16"/>
      <c r="C59" s="16"/>
      <c r="D59" s="16"/>
      <c r="F59" s="16"/>
    </row>
    <row r="60" spans="1:6">
      <c r="A60" s="16"/>
      <c r="B60" s="16"/>
      <c r="C60" s="16"/>
      <c r="D60" s="16"/>
      <c r="F60" s="16"/>
    </row>
    <row r="61" spans="1:6">
      <c r="A61" s="16"/>
      <c r="B61" s="16"/>
      <c r="C61" s="16"/>
      <c r="D61" s="16"/>
      <c r="F61" s="16"/>
    </row>
    <row r="62" spans="1:6">
      <c r="A62" s="16"/>
      <c r="B62" s="16"/>
      <c r="C62" s="16"/>
      <c r="D62" s="16"/>
      <c r="F62" s="16"/>
    </row>
    <row r="63" spans="1:6">
      <c r="A63" s="16"/>
      <c r="B63" s="16"/>
      <c r="C63" s="16"/>
      <c r="D63" s="16"/>
      <c r="F63" s="16"/>
    </row>
    <row r="64" spans="1:6">
      <c r="A64" s="16"/>
      <c r="B64" s="16"/>
      <c r="C64" s="16"/>
      <c r="D64" s="16"/>
      <c r="F64" s="16"/>
    </row>
    <row r="65" spans="1:6">
      <c r="A65" s="16"/>
      <c r="B65" s="16"/>
      <c r="C65" s="16"/>
      <c r="D65" s="16"/>
      <c r="F65" s="16"/>
    </row>
    <row r="66" spans="1:6">
      <c r="A66" s="16"/>
      <c r="B66" s="16"/>
      <c r="C66" s="16"/>
      <c r="D66" s="16"/>
      <c r="F66" s="16"/>
    </row>
    <row r="67" spans="1:6">
      <c r="A67" s="16"/>
      <c r="B67" s="16"/>
      <c r="C67" s="16"/>
      <c r="D67" s="16"/>
      <c r="F67" s="16"/>
    </row>
    <row r="68" spans="1:6">
      <c r="A68" s="16"/>
      <c r="B68" s="16"/>
      <c r="C68" s="16"/>
      <c r="D68" s="16"/>
      <c r="F68" s="16"/>
    </row>
    <row r="69" spans="1:6">
      <c r="A69" s="16"/>
      <c r="B69" s="16"/>
      <c r="C69" s="16"/>
      <c r="D69" s="16"/>
      <c r="F69" s="16"/>
    </row>
    <row r="70" spans="1:6">
      <c r="A70" s="16"/>
      <c r="B70" s="16"/>
      <c r="C70" s="16"/>
      <c r="D70" s="16"/>
      <c r="F70" s="16"/>
    </row>
    <row r="71" spans="1:6">
      <c r="A71" s="16"/>
      <c r="B71" s="16"/>
      <c r="C71" s="16"/>
      <c r="D71" s="16"/>
      <c r="F71" s="16"/>
    </row>
    <row r="72" spans="1:6">
      <c r="A72" s="16"/>
      <c r="B72" s="16"/>
      <c r="C72" s="16"/>
      <c r="D72" s="16"/>
      <c r="F72" s="16"/>
    </row>
    <row r="73" spans="1:6">
      <c r="A73" s="16"/>
      <c r="B73" s="16"/>
      <c r="C73" s="16"/>
      <c r="D73" s="16"/>
      <c r="F73" s="16"/>
    </row>
    <row r="74" spans="1:6">
      <c r="A74" s="16"/>
      <c r="B74" s="16"/>
      <c r="C74" s="16"/>
      <c r="D74" s="16"/>
      <c r="F74" s="16"/>
    </row>
    <row r="75" spans="1:6">
      <c r="A75" s="16"/>
      <c r="B75" s="16"/>
      <c r="C75" s="16"/>
      <c r="D75" s="16"/>
      <c r="F75" s="16"/>
    </row>
    <row r="76" spans="1:6">
      <c r="A76" s="16"/>
      <c r="B76" s="16"/>
      <c r="C76" s="16"/>
      <c r="D76" s="16"/>
      <c r="F76" s="16"/>
    </row>
    <row r="77" spans="1:6">
      <c r="A77" s="16"/>
      <c r="B77" s="16"/>
      <c r="C77" s="16"/>
      <c r="D77" s="16"/>
      <c r="F77" s="16"/>
    </row>
    <row r="78" spans="1:6">
      <c r="A78" s="16"/>
      <c r="B78" s="16"/>
      <c r="C78" s="16"/>
      <c r="D78" s="16"/>
      <c r="F78" s="16"/>
    </row>
    <row r="79" spans="1:6">
      <c r="A79" s="16"/>
      <c r="B79" s="16"/>
      <c r="C79" s="16"/>
      <c r="D79" s="16"/>
      <c r="F79" s="16"/>
    </row>
    <row r="80" spans="1:6">
      <c r="A80" s="16"/>
      <c r="B80" s="16"/>
      <c r="C80" s="16"/>
      <c r="D80" s="16"/>
      <c r="F80" s="16"/>
    </row>
    <row r="81" spans="1:6">
      <c r="A81" s="16"/>
      <c r="B81" s="16"/>
      <c r="C81" s="16"/>
      <c r="D81" s="16"/>
      <c r="F81" s="16"/>
    </row>
    <row r="82" spans="1:6">
      <c r="A82" s="16"/>
      <c r="B82" s="16"/>
      <c r="C82" s="16"/>
      <c r="D82" s="16"/>
      <c r="F82" s="16"/>
    </row>
    <row r="83" spans="1:6">
      <c r="A83" s="16"/>
      <c r="B83" s="16"/>
      <c r="C83" s="16"/>
      <c r="D83" s="16"/>
      <c r="F83" s="16"/>
    </row>
    <row r="84" spans="1:6">
      <c r="A84" s="16"/>
      <c r="B84" s="16"/>
      <c r="C84" s="16"/>
      <c r="D84" s="16"/>
      <c r="F84" s="16"/>
    </row>
    <row r="85" spans="1:6">
      <c r="A85" s="16"/>
      <c r="B85" s="16"/>
      <c r="C85" s="16"/>
      <c r="D85" s="16"/>
      <c r="F85" s="16"/>
    </row>
    <row r="86" spans="1:6">
      <c r="A86" s="16"/>
      <c r="B86" s="16"/>
      <c r="C86" s="16"/>
      <c r="D86" s="16"/>
      <c r="F86" s="16"/>
    </row>
    <row r="87" spans="1:6">
      <c r="A87" s="16"/>
      <c r="B87" s="16"/>
      <c r="C87" s="16"/>
      <c r="D87" s="16"/>
      <c r="F87" s="16"/>
    </row>
    <row r="88" spans="1:6">
      <c r="A88" s="16"/>
      <c r="B88" s="16"/>
      <c r="C88" s="16"/>
      <c r="D88" s="16"/>
      <c r="F88" s="16"/>
    </row>
    <row r="89" spans="1:6">
      <c r="A89" s="16"/>
      <c r="B89" s="16"/>
      <c r="C89" s="16"/>
      <c r="D89" s="16"/>
      <c r="F89" s="16"/>
    </row>
    <row r="90" spans="1:6">
      <c r="A90" s="16"/>
      <c r="B90" s="16"/>
      <c r="C90" s="16"/>
      <c r="D90" s="16"/>
      <c r="F90" s="16"/>
    </row>
    <row r="91" spans="1:6">
      <c r="A91" s="16"/>
      <c r="B91" s="16"/>
      <c r="C91" s="16"/>
      <c r="D91" s="16"/>
      <c r="F91" s="16"/>
    </row>
    <row r="92" spans="1:6">
      <c r="A92" s="16"/>
      <c r="B92" s="16"/>
      <c r="C92" s="16"/>
      <c r="D92" s="16"/>
      <c r="F92" s="16"/>
    </row>
    <row r="93" spans="1:6">
      <c r="A93" s="16"/>
      <c r="B93" s="16"/>
      <c r="C93" s="16"/>
      <c r="D93" s="16"/>
      <c r="F93" s="16"/>
    </row>
    <row r="94" spans="1:6">
      <c r="A94" s="16"/>
      <c r="B94" s="16"/>
      <c r="C94" s="16"/>
      <c r="D94" s="16"/>
      <c r="F94" s="16"/>
    </row>
    <row r="95" spans="1:6">
      <c r="A95" s="16"/>
      <c r="B95" s="16"/>
      <c r="C95" s="16"/>
      <c r="D95" s="16"/>
      <c r="F95" s="16"/>
    </row>
    <row r="96" spans="1:6">
      <c r="A96" s="16"/>
      <c r="B96" s="16"/>
      <c r="C96" s="16"/>
      <c r="D96" s="16"/>
      <c r="F96" s="16"/>
    </row>
    <row r="97" spans="1:6">
      <c r="A97" s="16"/>
      <c r="B97" s="16"/>
      <c r="C97" s="16"/>
      <c r="D97" s="16"/>
      <c r="F97" s="16"/>
    </row>
    <row r="98" spans="1:6">
      <c r="A98" s="16"/>
      <c r="B98" s="16"/>
      <c r="C98" s="16"/>
      <c r="D98" s="16"/>
      <c r="F98" s="16"/>
    </row>
    <row r="99" spans="1:6">
      <c r="A99" s="16"/>
      <c r="B99" s="16"/>
      <c r="C99" s="16"/>
      <c r="D99" s="16"/>
      <c r="F99" s="16"/>
    </row>
    <row r="100" spans="1:6">
      <c r="A100" s="16"/>
      <c r="B100" s="16"/>
      <c r="C100" s="16"/>
      <c r="D100" s="16"/>
      <c r="F100" s="16"/>
    </row>
    <row r="101" spans="1:6">
      <c r="A101" s="16"/>
      <c r="B101" s="16"/>
      <c r="C101" s="16"/>
      <c r="D101" s="16"/>
      <c r="F101" s="16"/>
    </row>
    <row r="102" spans="1:6">
      <c r="A102" s="16"/>
      <c r="B102" s="16"/>
      <c r="C102" s="16"/>
      <c r="D102" s="16"/>
      <c r="F102" s="16"/>
    </row>
  </sheetData>
  <sortState ref="A155:D206">
    <sortCondition ref="A155:A206"/>
  </sortState>
  <pageMargins left="0.13" right="0.23622047244094491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4D6D1-DAA3-48A6-8938-7BE3C25A9812}">
  <dimension ref="A1:E52"/>
  <sheetViews>
    <sheetView workbookViewId="0">
      <selection activeCell="C1" sqref="C1:C52"/>
    </sheetView>
  </sheetViews>
  <sheetFormatPr baseColWidth="10" defaultRowHeight="15"/>
  <sheetData>
    <row r="1" spans="1:5">
      <c r="A1" s="16" t="s">
        <v>12</v>
      </c>
      <c r="B1" s="16" t="s">
        <v>64</v>
      </c>
      <c r="C1" s="16">
        <f>(E1-1)*10</f>
        <v>10</v>
      </c>
      <c r="D1" s="17">
        <v>10</v>
      </c>
      <c r="E1" s="17">
        <v>2</v>
      </c>
    </row>
    <row r="2" spans="1:5">
      <c r="A2" s="16" t="s">
        <v>13</v>
      </c>
      <c r="B2" s="16" t="s">
        <v>65</v>
      </c>
      <c r="C2" s="16">
        <f t="shared" ref="C2:C52" si="0">(E2-1)*10</f>
        <v>20</v>
      </c>
      <c r="D2" s="17">
        <v>10</v>
      </c>
      <c r="E2" s="17">
        <v>3</v>
      </c>
    </row>
    <row r="3" spans="1:5">
      <c r="A3" s="16" t="s">
        <v>14</v>
      </c>
      <c r="B3" s="16" t="s">
        <v>66</v>
      </c>
      <c r="C3" s="16">
        <f t="shared" si="0"/>
        <v>30</v>
      </c>
      <c r="D3" s="17">
        <v>10</v>
      </c>
      <c r="E3" s="17">
        <v>4</v>
      </c>
    </row>
    <row r="4" spans="1:5">
      <c r="A4" s="16" t="s">
        <v>15</v>
      </c>
      <c r="B4" s="16" t="s">
        <v>67</v>
      </c>
      <c r="C4" s="16">
        <f t="shared" si="0"/>
        <v>40</v>
      </c>
      <c r="D4" s="17">
        <v>10</v>
      </c>
      <c r="E4" s="17">
        <v>5</v>
      </c>
    </row>
    <row r="5" spans="1:5">
      <c r="A5" s="16" t="s">
        <v>16</v>
      </c>
      <c r="B5" s="16" t="s">
        <v>68</v>
      </c>
      <c r="C5" s="16">
        <f t="shared" si="0"/>
        <v>50</v>
      </c>
      <c r="D5" s="17">
        <v>10</v>
      </c>
      <c r="E5" s="17">
        <v>6</v>
      </c>
    </row>
    <row r="6" spans="1:5">
      <c r="A6" s="16" t="s">
        <v>17</v>
      </c>
      <c r="B6" s="16" t="s">
        <v>69</v>
      </c>
      <c r="C6" s="16">
        <f t="shared" si="0"/>
        <v>60</v>
      </c>
      <c r="D6" s="17">
        <v>10</v>
      </c>
      <c r="E6" s="17">
        <v>7</v>
      </c>
    </row>
    <row r="7" spans="1:5">
      <c r="A7" s="16" t="s">
        <v>18</v>
      </c>
      <c r="B7" s="16" t="s">
        <v>70</v>
      </c>
      <c r="C7" s="16">
        <f t="shared" si="0"/>
        <v>70</v>
      </c>
      <c r="D7" s="17">
        <v>10</v>
      </c>
      <c r="E7" s="17">
        <v>8</v>
      </c>
    </row>
    <row r="8" spans="1:5">
      <c r="A8" s="16" t="s">
        <v>19</v>
      </c>
      <c r="B8" s="16" t="s">
        <v>71</v>
      </c>
      <c r="C8" s="16">
        <f t="shared" si="0"/>
        <v>80</v>
      </c>
      <c r="D8" s="17">
        <v>10</v>
      </c>
      <c r="E8" s="17">
        <v>9</v>
      </c>
    </row>
    <row r="9" spans="1:5">
      <c r="A9" s="16" t="s">
        <v>20</v>
      </c>
      <c r="B9" s="16" t="s">
        <v>72</v>
      </c>
      <c r="C9" s="16">
        <f t="shared" si="0"/>
        <v>90</v>
      </c>
      <c r="D9" s="17">
        <v>10</v>
      </c>
      <c r="E9" s="17">
        <v>10</v>
      </c>
    </row>
    <row r="10" spans="1:5">
      <c r="A10" s="16" t="s">
        <v>21</v>
      </c>
      <c r="B10" s="16" t="s">
        <v>73</v>
      </c>
      <c r="C10" s="16">
        <f t="shared" si="0"/>
        <v>100</v>
      </c>
      <c r="D10" s="17">
        <v>10</v>
      </c>
      <c r="E10" s="17">
        <v>11</v>
      </c>
    </row>
    <row r="11" spans="1:5">
      <c r="A11" s="16" t="s">
        <v>22</v>
      </c>
      <c r="B11" s="16" t="s">
        <v>74</v>
      </c>
      <c r="C11" s="16">
        <f t="shared" si="0"/>
        <v>110</v>
      </c>
      <c r="D11" s="17">
        <v>10</v>
      </c>
      <c r="E11" s="17">
        <v>12</v>
      </c>
    </row>
    <row r="12" spans="1:5">
      <c r="A12" s="16" t="s">
        <v>23</v>
      </c>
      <c r="B12" s="16" t="s">
        <v>75</v>
      </c>
      <c r="C12" s="16">
        <f t="shared" si="0"/>
        <v>120</v>
      </c>
      <c r="D12" s="17">
        <v>10</v>
      </c>
      <c r="E12" s="17">
        <v>13</v>
      </c>
    </row>
    <row r="13" spans="1:5">
      <c r="A13" s="16" t="s">
        <v>24</v>
      </c>
      <c r="B13" s="16" t="s">
        <v>76</v>
      </c>
      <c r="C13" s="16">
        <f t="shared" si="0"/>
        <v>130</v>
      </c>
      <c r="D13" s="17">
        <v>10</v>
      </c>
      <c r="E13" s="17">
        <v>14</v>
      </c>
    </row>
    <row r="14" spans="1:5">
      <c r="A14" s="16" t="s">
        <v>25</v>
      </c>
      <c r="B14" s="16" t="s">
        <v>77</v>
      </c>
      <c r="C14" s="16">
        <f t="shared" si="0"/>
        <v>140</v>
      </c>
      <c r="D14" s="17">
        <v>10</v>
      </c>
      <c r="E14" s="17">
        <v>15</v>
      </c>
    </row>
    <row r="15" spans="1:5">
      <c r="A15" s="16" t="s">
        <v>26</v>
      </c>
      <c r="B15" s="16" t="s">
        <v>78</v>
      </c>
      <c r="C15" s="16">
        <f t="shared" si="0"/>
        <v>150</v>
      </c>
      <c r="D15" s="17">
        <v>10</v>
      </c>
      <c r="E15" s="17">
        <v>16</v>
      </c>
    </row>
    <row r="16" spans="1:5">
      <c r="A16" s="16" t="s">
        <v>27</v>
      </c>
      <c r="B16" s="16" t="s">
        <v>79</v>
      </c>
      <c r="C16" s="16">
        <f t="shared" si="0"/>
        <v>160</v>
      </c>
      <c r="D16" s="17">
        <v>10</v>
      </c>
      <c r="E16" s="17">
        <v>17</v>
      </c>
    </row>
    <row r="17" spans="1:5">
      <c r="A17" s="16" t="s">
        <v>28</v>
      </c>
      <c r="B17" s="16" t="s">
        <v>80</v>
      </c>
      <c r="C17" s="16">
        <f t="shared" si="0"/>
        <v>170</v>
      </c>
      <c r="D17" s="17">
        <v>10</v>
      </c>
      <c r="E17" s="17">
        <v>18</v>
      </c>
    </row>
    <row r="18" spans="1:5">
      <c r="A18" s="16" t="s">
        <v>29</v>
      </c>
      <c r="B18" s="16" t="s">
        <v>81</v>
      </c>
      <c r="C18" s="16">
        <f t="shared" si="0"/>
        <v>180</v>
      </c>
      <c r="D18" s="17">
        <v>10</v>
      </c>
      <c r="E18" s="17">
        <v>19</v>
      </c>
    </row>
    <row r="19" spans="1:5">
      <c r="A19" s="16" t="s">
        <v>30</v>
      </c>
      <c r="B19" s="16" t="s">
        <v>82</v>
      </c>
      <c r="C19" s="16">
        <f t="shared" si="0"/>
        <v>190</v>
      </c>
      <c r="D19" s="17">
        <v>10</v>
      </c>
      <c r="E19" s="17">
        <v>20</v>
      </c>
    </row>
    <row r="20" spans="1:5">
      <c r="A20" s="16" t="s">
        <v>31</v>
      </c>
      <c r="B20" s="16" t="s">
        <v>83</v>
      </c>
      <c r="C20" s="16">
        <f t="shared" si="0"/>
        <v>200</v>
      </c>
      <c r="D20" s="17">
        <v>10</v>
      </c>
      <c r="E20" s="17">
        <v>21</v>
      </c>
    </row>
    <row r="21" spans="1:5">
      <c r="A21" s="16" t="s">
        <v>32</v>
      </c>
      <c r="B21" s="16" t="s">
        <v>84</v>
      </c>
      <c r="C21" s="16">
        <f t="shared" si="0"/>
        <v>210</v>
      </c>
      <c r="D21" s="17">
        <v>10</v>
      </c>
      <c r="E21" s="17">
        <v>22</v>
      </c>
    </row>
    <row r="22" spans="1:5">
      <c r="A22" s="16" t="s">
        <v>33</v>
      </c>
      <c r="B22" s="16" t="s">
        <v>85</v>
      </c>
      <c r="C22" s="16">
        <f t="shared" si="0"/>
        <v>220</v>
      </c>
      <c r="D22" s="17">
        <v>10</v>
      </c>
      <c r="E22" s="17">
        <v>23</v>
      </c>
    </row>
    <row r="23" spans="1:5">
      <c r="A23" s="16" t="s">
        <v>34</v>
      </c>
      <c r="B23" s="16" t="s">
        <v>86</v>
      </c>
      <c r="C23" s="16">
        <f t="shared" si="0"/>
        <v>230</v>
      </c>
      <c r="D23" s="17">
        <v>10</v>
      </c>
      <c r="E23" s="17">
        <v>24</v>
      </c>
    </row>
    <row r="24" spans="1:5">
      <c r="A24" s="16" t="s">
        <v>35</v>
      </c>
      <c r="B24" s="16" t="s">
        <v>87</v>
      </c>
      <c r="C24" s="16">
        <f t="shared" si="0"/>
        <v>240</v>
      </c>
      <c r="D24" s="17">
        <v>10</v>
      </c>
      <c r="E24" s="17">
        <v>25</v>
      </c>
    </row>
    <row r="25" spans="1:5">
      <c r="A25" s="16" t="s">
        <v>36</v>
      </c>
      <c r="B25" s="16" t="s">
        <v>88</v>
      </c>
      <c r="C25" s="16">
        <f t="shared" si="0"/>
        <v>250</v>
      </c>
      <c r="D25" s="17">
        <v>10</v>
      </c>
      <c r="E25" s="17">
        <v>26</v>
      </c>
    </row>
    <row r="26" spans="1:5">
      <c r="A26" s="16" t="s">
        <v>37</v>
      </c>
      <c r="B26" s="16" t="s">
        <v>89</v>
      </c>
      <c r="C26" s="16">
        <f t="shared" si="0"/>
        <v>260</v>
      </c>
      <c r="D26" s="17">
        <v>10</v>
      </c>
      <c r="E26" s="17">
        <v>27</v>
      </c>
    </row>
    <row r="27" spans="1:5">
      <c r="A27" s="16" t="s">
        <v>38</v>
      </c>
      <c r="B27" s="16" t="s">
        <v>90</v>
      </c>
      <c r="C27" s="16">
        <f t="shared" si="0"/>
        <v>270</v>
      </c>
      <c r="D27" s="17">
        <v>10</v>
      </c>
      <c r="E27" s="17">
        <v>28</v>
      </c>
    </row>
    <row r="28" spans="1:5">
      <c r="A28" s="16" t="s">
        <v>39</v>
      </c>
      <c r="B28" s="16" t="s">
        <v>91</v>
      </c>
      <c r="C28" s="16">
        <f t="shared" si="0"/>
        <v>280</v>
      </c>
      <c r="D28" s="17">
        <v>10</v>
      </c>
      <c r="E28" s="17">
        <v>29</v>
      </c>
    </row>
    <row r="29" spans="1:5">
      <c r="A29" s="16" t="s">
        <v>40</v>
      </c>
      <c r="B29" s="16" t="s">
        <v>92</v>
      </c>
      <c r="C29" s="16">
        <f t="shared" si="0"/>
        <v>290</v>
      </c>
      <c r="D29" s="17">
        <v>10</v>
      </c>
      <c r="E29" s="17">
        <v>30</v>
      </c>
    </row>
    <row r="30" spans="1:5">
      <c r="A30" s="16" t="s">
        <v>41</v>
      </c>
      <c r="B30" s="16" t="s">
        <v>93</v>
      </c>
      <c r="C30" s="16">
        <f t="shared" si="0"/>
        <v>300</v>
      </c>
      <c r="D30" s="17">
        <v>10</v>
      </c>
      <c r="E30" s="17">
        <v>31</v>
      </c>
    </row>
    <row r="31" spans="1:5">
      <c r="A31" s="16" t="s">
        <v>42</v>
      </c>
      <c r="B31" s="16" t="s">
        <v>94</v>
      </c>
      <c r="C31" s="16">
        <f t="shared" si="0"/>
        <v>310</v>
      </c>
      <c r="D31" s="17">
        <v>10</v>
      </c>
      <c r="E31" s="17">
        <v>32</v>
      </c>
    </row>
    <row r="32" spans="1:5">
      <c r="A32" s="16" t="s">
        <v>43</v>
      </c>
      <c r="B32" s="16" t="s">
        <v>95</v>
      </c>
      <c r="C32" s="16">
        <f t="shared" si="0"/>
        <v>320</v>
      </c>
      <c r="D32" s="17">
        <v>10</v>
      </c>
      <c r="E32" s="17">
        <v>33</v>
      </c>
    </row>
    <row r="33" spans="1:5">
      <c r="A33" s="16" t="s">
        <v>44</v>
      </c>
      <c r="B33" s="16" t="s">
        <v>96</v>
      </c>
      <c r="C33" s="16">
        <f t="shared" si="0"/>
        <v>330</v>
      </c>
      <c r="D33" s="17">
        <v>10</v>
      </c>
      <c r="E33" s="17">
        <v>34</v>
      </c>
    </row>
    <row r="34" spans="1:5">
      <c r="A34" s="16" t="s">
        <v>45</v>
      </c>
      <c r="B34" s="16" t="s">
        <v>97</v>
      </c>
      <c r="C34" s="16">
        <f t="shared" si="0"/>
        <v>340</v>
      </c>
      <c r="D34" s="17">
        <v>10</v>
      </c>
      <c r="E34" s="17">
        <v>35</v>
      </c>
    </row>
    <row r="35" spans="1:5">
      <c r="A35" s="16" t="s">
        <v>46</v>
      </c>
      <c r="B35" s="16" t="s">
        <v>98</v>
      </c>
      <c r="C35" s="16">
        <f t="shared" si="0"/>
        <v>350</v>
      </c>
      <c r="D35" s="17">
        <v>10</v>
      </c>
      <c r="E35" s="17">
        <v>36</v>
      </c>
    </row>
    <row r="36" spans="1:5">
      <c r="A36" s="16" t="s">
        <v>47</v>
      </c>
      <c r="B36" s="16" t="s">
        <v>99</v>
      </c>
      <c r="C36" s="16">
        <f t="shared" si="0"/>
        <v>360</v>
      </c>
      <c r="D36" s="17">
        <v>10</v>
      </c>
      <c r="E36" s="17">
        <v>37</v>
      </c>
    </row>
    <row r="37" spans="1:5">
      <c r="A37" s="16" t="s">
        <v>48</v>
      </c>
      <c r="B37" s="16" t="s">
        <v>100</v>
      </c>
      <c r="C37" s="16">
        <f t="shared" si="0"/>
        <v>370</v>
      </c>
      <c r="D37" s="17">
        <v>10</v>
      </c>
      <c r="E37" s="17">
        <v>38</v>
      </c>
    </row>
    <row r="38" spans="1:5">
      <c r="A38" s="16" t="s">
        <v>49</v>
      </c>
      <c r="B38" s="16" t="s">
        <v>101</v>
      </c>
      <c r="C38" s="16">
        <f t="shared" si="0"/>
        <v>380</v>
      </c>
      <c r="D38" s="17">
        <v>10</v>
      </c>
      <c r="E38" s="17">
        <v>39</v>
      </c>
    </row>
    <row r="39" spans="1:5">
      <c r="A39" s="16" t="s">
        <v>50</v>
      </c>
      <c r="B39" s="16" t="s">
        <v>102</v>
      </c>
      <c r="C39" s="16">
        <f t="shared" si="0"/>
        <v>390</v>
      </c>
      <c r="D39" s="17">
        <v>10</v>
      </c>
      <c r="E39" s="17">
        <v>40</v>
      </c>
    </row>
    <row r="40" spans="1:5">
      <c r="A40" s="16" t="s">
        <v>51</v>
      </c>
      <c r="B40" s="16" t="s">
        <v>103</v>
      </c>
      <c r="C40" s="16">
        <f t="shared" si="0"/>
        <v>400</v>
      </c>
      <c r="D40" s="17">
        <v>10</v>
      </c>
      <c r="E40" s="17">
        <v>41</v>
      </c>
    </row>
    <row r="41" spans="1:5">
      <c r="A41" s="16" t="s">
        <v>52</v>
      </c>
      <c r="B41" s="16" t="s">
        <v>104</v>
      </c>
      <c r="C41" s="16">
        <f t="shared" si="0"/>
        <v>410</v>
      </c>
      <c r="D41" s="17">
        <v>10</v>
      </c>
      <c r="E41" s="17">
        <v>42</v>
      </c>
    </row>
    <row r="42" spans="1:5">
      <c r="A42" s="16" t="s">
        <v>53</v>
      </c>
      <c r="B42" s="16" t="s">
        <v>105</v>
      </c>
      <c r="C42" s="16">
        <f t="shared" si="0"/>
        <v>420</v>
      </c>
      <c r="D42" s="17">
        <v>10</v>
      </c>
      <c r="E42" s="17">
        <v>43</v>
      </c>
    </row>
    <row r="43" spans="1:5">
      <c r="A43" s="16" t="s">
        <v>54</v>
      </c>
      <c r="B43" s="16" t="s">
        <v>106</v>
      </c>
      <c r="C43" s="16">
        <f t="shared" si="0"/>
        <v>430</v>
      </c>
      <c r="D43" s="17">
        <v>10</v>
      </c>
      <c r="E43" s="17">
        <v>44</v>
      </c>
    </row>
    <row r="44" spans="1:5">
      <c r="A44" s="16" t="s">
        <v>55</v>
      </c>
      <c r="B44" s="16" t="s">
        <v>107</v>
      </c>
      <c r="C44" s="16">
        <f t="shared" si="0"/>
        <v>440</v>
      </c>
      <c r="D44" s="17">
        <v>10</v>
      </c>
      <c r="E44" s="17">
        <v>45</v>
      </c>
    </row>
    <row r="45" spans="1:5">
      <c r="A45" s="16" t="s">
        <v>56</v>
      </c>
      <c r="B45" s="16" t="s">
        <v>108</v>
      </c>
      <c r="C45" s="16">
        <f t="shared" si="0"/>
        <v>450</v>
      </c>
      <c r="D45" s="17">
        <v>10</v>
      </c>
      <c r="E45" s="17">
        <v>46</v>
      </c>
    </row>
    <row r="46" spans="1:5">
      <c r="A46" s="16" t="s">
        <v>57</v>
      </c>
      <c r="B46" s="16" t="s">
        <v>109</v>
      </c>
      <c r="C46" s="16">
        <f t="shared" si="0"/>
        <v>460</v>
      </c>
      <c r="D46" s="17">
        <v>10</v>
      </c>
      <c r="E46" s="17">
        <v>47</v>
      </c>
    </row>
    <row r="47" spans="1:5">
      <c r="A47" s="16" t="s">
        <v>58</v>
      </c>
      <c r="B47" s="16" t="s">
        <v>110</v>
      </c>
      <c r="C47" s="16">
        <f t="shared" si="0"/>
        <v>470</v>
      </c>
      <c r="D47" s="17">
        <v>10</v>
      </c>
      <c r="E47" s="17">
        <v>48</v>
      </c>
    </row>
    <row r="48" spans="1:5">
      <c r="A48" s="16" t="s">
        <v>59</v>
      </c>
      <c r="B48" s="16" t="s">
        <v>111</v>
      </c>
      <c r="C48" s="16">
        <f t="shared" si="0"/>
        <v>480</v>
      </c>
      <c r="D48" s="17">
        <v>10</v>
      </c>
      <c r="E48" s="17">
        <v>49</v>
      </c>
    </row>
    <row r="49" spans="1:5">
      <c r="A49" s="16" t="s">
        <v>60</v>
      </c>
      <c r="B49" s="16" t="s">
        <v>112</v>
      </c>
      <c r="C49" s="16">
        <f t="shared" si="0"/>
        <v>490</v>
      </c>
      <c r="D49" s="17">
        <v>10</v>
      </c>
      <c r="E49" s="17">
        <v>50</v>
      </c>
    </row>
    <row r="50" spans="1:5">
      <c r="A50" s="16" t="s">
        <v>61</v>
      </c>
      <c r="B50" s="16" t="s">
        <v>113</v>
      </c>
      <c r="C50" s="16">
        <f t="shared" si="0"/>
        <v>500</v>
      </c>
      <c r="D50" s="17">
        <v>10</v>
      </c>
      <c r="E50" s="17">
        <v>51</v>
      </c>
    </row>
    <row r="51" spans="1:5">
      <c r="A51" s="16" t="s">
        <v>62</v>
      </c>
      <c r="B51" s="16" t="s">
        <v>114</v>
      </c>
      <c r="C51" s="16">
        <f t="shared" si="0"/>
        <v>510</v>
      </c>
      <c r="D51" s="17">
        <v>10</v>
      </c>
      <c r="E51" s="17">
        <v>52</v>
      </c>
    </row>
    <row r="52" spans="1:5">
      <c r="A52" s="16" t="s">
        <v>63</v>
      </c>
      <c r="B52" s="16" t="s">
        <v>115</v>
      </c>
      <c r="C52" s="16">
        <f t="shared" si="0"/>
        <v>520</v>
      </c>
      <c r="D52" s="17">
        <v>10</v>
      </c>
      <c r="E52" s="17">
        <v>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hoja de pedido</vt:lpstr>
      <vt:lpstr>Tarifa1</vt:lpstr>
      <vt:lpstr>Tarifa2</vt:lpstr>
      <vt:lpstr>'hoja de pedido'!Área_de_impresión</vt:lpstr>
      <vt:lpstr>CODIGO</vt:lpstr>
      <vt:lpstr>DESCRIPCION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2020-02-26T19:55:20Z</cp:lastPrinted>
  <dcterms:created xsi:type="dcterms:W3CDTF">2013-05-31T15:24:59Z</dcterms:created>
  <dcterms:modified xsi:type="dcterms:W3CDTF">2020-02-28T22:22:45Z</dcterms:modified>
</cp:coreProperties>
</file>