
<file path=[Content_Types].xml><?xml version="1.0" encoding="utf-8"?>
<Types xmlns="http://schemas.openxmlformats.org/package/2006/content-type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001"/>
  <workbookPr codeName="ThisWorkbook"/>
  <mc:AlternateContent xmlns:mc="http://schemas.openxmlformats.org/markup-compatibility/2006">
    <mc:Choice Requires="x15">
      <x15ac:absPath xmlns:x15ac="http://schemas.microsoft.com/office/spreadsheetml/2010/11/ac" url="C:\Users\user\Downloads\"/>
    </mc:Choice>
  </mc:AlternateContent>
  <xr:revisionPtr revIDLastSave="0" documentId="13_ncr:1_{535975DC-4C88-43AC-A3B1-F07A56A7148E}" xr6:coauthVersionLast="45" xr6:coauthVersionMax="45" xr10:uidLastSave="{00000000-0000-0000-0000-000000000000}"/>
  <bookViews>
    <workbookView xWindow="-120" yWindow="-120" windowWidth="20730" windowHeight="11760" xr2:uid="{00000000-000D-0000-FFFF-FFFF00000000}"/>
  </bookViews>
  <sheets>
    <sheet name="ENCUESTA" sheetId="3" r:id="rId1"/>
    <sheet name="Resultados" sheetId="4" r:id="rId2"/>
  </sheet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M47" i="3" l="1"/>
  <c r="M52" i="3"/>
  <c r="M51" i="3"/>
  <c r="M50" i="3"/>
  <c r="M49" i="3"/>
  <c r="M48" i="3"/>
  <c r="M46" i="3"/>
  <c r="M45" i="3"/>
  <c r="M44" i="3"/>
  <c r="M43" i="3"/>
  <c r="M42" i="3"/>
  <c r="M30" i="3"/>
  <c r="M33" i="3"/>
  <c r="M31" i="3"/>
  <c r="M32" i="3"/>
  <c r="M34" i="3"/>
  <c r="M35" i="3"/>
  <c r="M36" i="3"/>
  <c r="M37" i="3"/>
  <c r="M38" i="3"/>
  <c r="M39" i="3"/>
  <c r="M40" i="3"/>
  <c r="M29" i="3"/>
  <c r="M28" i="3"/>
  <c r="M24" i="3"/>
  <c r="M18" i="3"/>
  <c r="M21" i="3"/>
  <c r="M15" i="3"/>
</calcChain>
</file>

<file path=xl/sharedStrings.xml><?xml version="1.0" encoding="utf-8"?>
<sst xmlns="http://schemas.openxmlformats.org/spreadsheetml/2006/main" count="100" uniqueCount="82">
  <si>
    <t>Sexo</t>
  </si>
  <si>
    <t>Edad:</t>
  </si>
  <si>
    <t>Área de Trabajo</t>
  </si>
  <si>
    <t>PREGUNTAS</t>
  </si>
  <si>
    <t>Mi jefe directo me ha explicado claramente las funciones de mi puesto y mis límites de responsabilidades.</t>
  </si>
  <si>
    <t>Tengo conocimiento sobre el uso de herramientas tecnológicas que permiten la comunicación fluida dentro de mi área de trabajo.</t>
  </si>
  <si>
    <t>La información que recibo siempre es a través de rumores o canales informales de comunicación.</t>
  </si>
  <si>
    <t>Recibo "en forma oportuna" la información y entrenamientos (técnicos o comerciales) que requiero para mi trabajo.</t>
  </si>
  <si>
    <t>La información que recibo es útil e importante para el desarrollo de mis actividades.</t>
  </si>
  <si>
    <t>Existen oportunidades para dar a conocer mis ideas y compartir las mejores prácticas de conocimientos dentro de mi área de trabajo.</t>
  </si>
  <si>
    <t>Existe comunicación entre mis compañeros de trabajo que permiten el desarrollo de buenas relaciones interpersonales.</t>
  </si>
  <si>
    <t>Existe un sistema de comunicación de doble vía en mi área (jefe – colaborador; colaborador – jefe).</t>
  </si>
  <si>
    <t>Tengo la oportunidad de participar en los eventos que se organizan en la empresa.</t>
  </si>
  <si>
    <t>La dirección manifiesta sus objetivos de tal forma que se crea un sentido común de misión e identidad entre todos.</t>
  </si>
  <si>
    <t>Se estimula mi trabajo cuando obtengo resultados por encima de lo esperado.</t>
  </si>
  <si>
    <t>Utilizo los canales de comunicación pertinentes cuando tengo una duda, queja o no conformidad en mi trabajo.</t>
  </si>
  <si>
    <t>Me siento identificado con la empresa y con la marca SEISA.</t>
  </si>
  <si>
    <t>ITEM</t>
  </si>
  <si>
    <t>Si (1)</t>
  </si>
  <si>
    <t>No (2)</t>
  </si>
  <si>
    <t>No Aplica (4)</t>
  </si>
  <si>
    <t>A Veces (3)</t>
  </si>
  <si>
    <t>Matutino (1)</t>
  </si>
  <si>
    <t>Correo (2)</t>
  </si>
  <si>
    <t>Mural (3)</t>
  </si>
  <si>
    <t>Boletín (4)</t>
  </si>
  <si>
    <t>Intranet (5)</t>
  </si>
  <si>
    <t>Facebook (6)</t>
  </si>
  <si>
    <t>Foro (7)</t>
  </si>
  <si>
    <t>Reuniones (8)</t>
  </si>
  <si>
    <t>Personal (9)</t>
  </si>
  <si>
    <t>Audiovisual (10)</t>
  </si>
  <si>
    <t>Otro  (11)</t>
  </si>
  <si>
    <t>¿Cuáles de estos medios de comunicación, consideras efectivos para mantenerte informado? Puede marcar con una X más de uno</t>
  </si>
  <si>
    <t>Marque con una X solo una de las opciones por preguntas</t>
  </si>
  <si>
    <t>En caso de elegir OTRO, especifique cuál:</t>
  </si>
  <si>
    <t xml:space="preserve">Te agradecemos nuevamente tu cooperación. La encuesta debes entregarla al Activista de Comunicación de tu sede. 
Si crees necesario alguna consideración o criterio que no hemos tenido en cuenta, puedes hacerlo llegar a: comunicacióninstitucional@seisa.cu o llamar al 5213-1222 móvil de la Especialista Principal.
Recuerda siempre, contamos contigo …con toda seguridad
</t>
  </si>
  <si>
    <t>DATOS DEL ENCUESTADO</t>
  </si>
  <si>
    <t>Años de Trabajo en SEISA</t>
  </si>
  <si>
    <t xml:space="preserve">ENCUESTA DE SATISFACCIÓN │CLIENTE INTERNO
El propósito de esta encuesta es encontrar áreas de oportunidad que nos permitan mejorar la comunicación dentro de SEISA. Recuerda que las respuestas son opiniones basadas en TU experiencia de trabajo. 
Lee cuidadosamente cada uno de los enunciados y marca la respuesta que mejor describa tu opinión. Tus respuestas no son cuestionadas, es sólo tu criterio el que nos interesa, GRACIAS.
La escala utilizada es: SI (totalmente de acuerdo), NO (totalmente en desacuerdo), AV (a veces) y tienes la opción de elegir NA (no aplica) en los casos que así lo consideres.  
</t>
  </si>
  <si>
    <t>ID ENCUESTA</t>
  </si>
  <si>
    <t>x</t>
  </si>
  <si>
    <t>de 17 a 29 años (1)</t>
  </si>
  <si>
    <t>de 30 a 40 años (2)</t>
  </si>
  <si>
    <t>de 41 a 60 años (3)</t>
  </si>
  <si>
    <t>61 o más años (4)</t>
  </si>
  <si>
    <t>Femenino (1)</t>
  </si>
  <si>
    <t>Masculino (2)</t>
  </si>
  <si>
    <t>Atención a Clientes (1)</t>
  </si>
  <si>
    <t>de 1 a 5 años (1)</t>
  </si>
  <si>
    <t>de 6 a 10 años (2)</t>
  </si>
  <si>
    <t>de 11 a 15 años (3)</t>
  </si>
  <si>
    <t>de 16 a 20 años (4)</t>
  </si>
  <si>
    <t>de 21 a 25 años (5)</t>
  </si>
  <si>
    <t>25 o más años (6)</t>
  </si>
  <si>
    <t>Brigada (2)</t>
  </si>
  <si>
    <t>Taller (3)</t>
  </si>
  <si>
    <t>Economía (4)</t>
  </si>
  <si>
    <t>Capital Humano (5)</t>
  </si>
  <si>
    <t>Serv. Generales (6)</t>
  </si>
  <si>
    <t>Administrativo (7)</t>
  </si>
  <si>
    <t>Otros (8)</t>
  </si>
  <si>
    <t>EDAD</t>
  </si>
  <si>
    <t>SEXO</t>
  </si>
  <si>
    <t>AÑOS DE TRABAJO</t>
  </si>
  <si>
    <t>AREA DE TRABAJO</t>
  </si>
  <si>
    <t>P1</t>
  </si>
  <si>
    <t>P2</t>
  </si>
  <si>
    <t>P3</t>
  </si>
  <si>
    <t>P4</t>
  </si>
  <si>
    <t>P5</t>
  </si>
  <si>
    <t>P6</t>
  </si>
  <si>
    <t>P7</t>
  </si>
  <si>
    <t>P8</t>
  </si>
  <si>
    <t>P9</t>
  </si>
  <si>
    <t>P10</t>
  </si>
  <si>
    <t>P11</t>
  </si>
  <si>
    <t>P12</t>
  </si>
  <si>
    <t>P13</t>
  </si>
  <si>
    <t>P14</t>
  </si>
  <si>
    <t>P15</t>
  </si>
  <si>
    <t>prueba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</si>
</sst>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b/>
      <sz val="11"/>
      <color rgb="FF3F3F3F"/>
      <name val="Calibri"/>
      <family val="2"/>
      <scheme val="minor"/>
    </font>
    <font>
      <sz val="12"/>
      <color theme="1"/>
      <name val="Calibri"/>
      <family val="2"/>
      <scheme val="minor"/>
    </font>
    <font>
      <sz val="10"/>
      <color theme="1"/>
      <name val="Calibri"/>
      <family val="2"/>
      <scheme val="minor"/>
    </font>
    <font>
      <b/>
      <sz val="11"/>
      <color theme="0"/>
      <name val="Calibri"/>
      <family val="2"/>
      <scheme val="minor"/>
    </font>
    <font>
      <sz val="8"/>
      <name val="Calibri"/>
      <family val="2"/>
      <scheme val="minor"/>
    </font>
  </fonts>
  <fills count="4">
    <fill>
      <patternFill patternType="none"/>
    </fill>
    <fill>
      <patternFill patternType="gray125"/>
    </fill>
    <fill>
      <patternFill patternType="solid">
        <fgColor rgb="FFF2F2F2"/>
      </patternFill>
    </fill>
    <fill>
      <patternFill patternType="solid">
        <fgColor rgb="FFA5A5A5"/>
      </patternFill>
    </fill>
  </fills>
  <borders count="3">
    <border>
      <left/>
      <right/>
      <top/>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3">
    <xf numFmtId="0" fontId="0" fillId="0" borderId="0"/>
    <xf numFmtId="0" fontId="1" fillId="2" borderId="1" applyNumberFormat="0" applyAlignment="0" applyProtection="0"/>
    <xf numFmtId="0" fontId="4" fillId="3" borderId="2" applyNumberFormat="0" applyAlignment="0" applyProtection="0"/>
  </cellStyleXfs>
  <cellXfs count="17">
    <xf numFmtId="0" fontId="0" fillId="0" borderId="0" xfId="0"/>
    <xf numFmtId="0" fontId="1" fillId="2" borderId="1" xfId="1"/>
    <xf numFmtId="0" fontId="1" fillId="2" borderId="1" xfId="1" applyAlignment="1">
      <alignment horizontal="center" vertical="center" wrapText="1"/>
    </xf>
    <xf numFmtId="0" fontId="1" fillId="2" borderId="1" xfId="1" applyAlignment="1">
      <alignment horizontal="justify" vertical="center" wrapText="1"/>
    </xf>
    <xf numFmtId="0" fontId="1" fillId="2" borderId="1" xfId="1" applyAlignment="1">
      <alignment horizontal="right" vertical="center"/>
    </xf>
    <xf numFmtId="0" fontId="1" fillId="2" borderId="1" xfId="1" applyAlignment="1">
      <alignment horizontal="center" vertical="center"/>
    </xf>
    <xf numFmtId="0" fontId="1" fillId="2" borderId="1" xfId="1" applyAlignment="1">
      <alignment horizontal="right" vertical="center" indent="1"/>
    </xf>
    <xf numFmtId="0" fontId="1" fillId="2" borderId="1" xfId="1" applyAlignment="1">
      <alignment horizontal="left"/>
    </xf>
    <xf numFmtId="0" fontId="2" fillId="0" borderId="0" xfId="0" applyFont="1" applyAlignment="1">
      <alignment horizontal="left"/>
    </xf>
    <xf numFmtId="0" fontId="3" fillId="0" borderId="0" xfId="0" applyFont="1"/>
    <xf numFmtId="0" fontId="4" fillId="3" borderId="2" xfId="2" applyAlignment="1">
      <alignment horizontal="left"/>
    </xf>
    <xf numFmtId="0" fontId="4" fillId="3" borderId="2" xfId="2" applyAlignment="1">
      <alignment horizontal="right"/>
    </xf>
    <xf numFmtId="0" fontId="2" fillId="0" borderId="0" xfId="0" applyFont="1" applyAlignment="1">
      <alignment horizontal="left" wrapText="1"/>
    </xf>
    <xf numFmtId="0" fontId="2" fillId="0" borderId="0" xfId="0" applyFont="1" applyAlignment="1">
      <alignment horizontal="left"/>
    </xf>
    <xf numFmtId="0" fontId="1" fillId="2" borderId="1" xfId="1" applyAlignment="1">
      <alignment horizontal="left" vertical="center" wrapText="1"/>
    </xf>
    <xf numFmtId="0" fontId="0" fillId="0" borderId="0" xfId="0" applyAlignment="1">
      <alignment horizontal="left" wrapText="1"/>
    </xf>
    <xf numFmtId="0" fontId="0" fillId="0" borderId="0" xfId="0" applyAlignment="1">
      <alignment horizontal="left"/>
    </xf>
  </cellXfs>
  <cellStyles count="3">
    <cellStyle name="Celda de comprobación" xfId="2" builtinId="23"/>
    <cellStyle name="Normal" xfId="0" builtinId="0"/>
    <cellStyle name="Salida" xfId="1" builtinId="2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1</xdr:col>
      <xdr:colOff>533400</xdr:colOff>
      <xdr:row>61</xdr:row>
      <xdr:rowOff>0</xdr:rowOff>
    </xdr:from>
    <xdr:to>
      <xdr:col>1</xdr:col>
      <xdr:colOff>2272030</xdr:colOff>
      <xdr:row>64</xdr:row>
      <xdr:rowOff>47625</xdr:rowOff>
    </xdr:to>
    <xdr:pic>
      <xdr:nvPicPr>
        <xdr:cNvPr id="3" name="Imagen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009650" y="14859000"/>
          <a:ext cx="1738630" cy="619125"/>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2"/>
  <dimension ref="A1:M61"/>
  <sheetViews>
    <sheetView tabSelected="1" topLeftCell="A38" workbookViewId="0">
      <selection activeCell="C53" sqref="C53"/>
    </sheetView>
  </sheetViews>
  <sheetFormatPr baseColWidth="10" defaultRowHeight="15" x14ac:dyDescent="0.25"/>
  <cols>
    <col min="1" max="1" width="7.140625" customWidth="1"/>
    <col min="2" max="2" width="61.7109375" customWidth="1"/>
    <col min="3" max="3" width="21.42578125" customWidth="1"/>
    <col min="4" max="4" width="17.7109375" customWidth="1"/>
    <col min="5" max="6" width="17.5703125" customWidth="1"/>
    <col min="7" max="7" width="17.85546875" customWidth="1"/>
    <col min="8" max="8" width="18.140625" customWidth="1"/>
    <col min="9" max="9" width="17.140625" customWidth="1"/>
    <col min="12" max="12" width="11.42578125" customWidth="1"/>
    <col min="13" max="13" width="6.42578125" customWidth="1"/>
  </cols>
  <sheetData>
    <row r="1" spans="1:13" x14ac:dyDescent="0.25">
      <c r="A1" s="12" t="s">
        <v>39</v>
      </c>
      <c r="B1" s="13"/>
      <c r="C1" s="13"/>
      <c r="D1" s="13"/>
      <c r="E1" s="13"/>
      <c r="F1" s="13"/>
      <c r="G1" s="13"/>
      <c r="H1" s="13"/>
    </row>
    <row r="2" spans="1:13" x14ac:dyDescent="0.25">
      <c r="A2" s="13"/>
      <c r="B2" s="13"/>
      <c r="C2" s="13"/>
      <c r="D2" s="13"/>
      <c r="E2" s="13"/>
      <c r="F2" s="13"/>
      <c r="G2" s="13"/>
      <c r="H2" s="13"/>
    </row>
    <row r="3" spans="1:13" x14ac:dyDescent="0.25">
      <c r="A3" s="13"/>
      <c r="B3" s="13"/>
      <c r="C3" s="13"/>
      <c r="D3" s="13"/>
      <c r="E3" s="13"/>
      <c r="F3" s="13"/>
      <c r="G3" s="13"/>
      <c r="H3" s="13"/>
    </row>
    <row r="4" spans="1:13" x14ac:dyDescent="0.25">
      <c r="A4" s="13"/>
      <c r="B4" s="13"/>
      <c r="C4" s="13"/>
      <c r="D4" s="13"/>
      <c r="E4" s="13"/>
      <c r="F4" s="13"/>
      <c r="G4" s="13"/>
      <c r="H4" s="13"/>
    </row>
    <row r="5" spans="1:13" x14ac:dyDescent="0.25">
      <c r="A5" s="13"/>
      <c r="B5" s="13"/>
      <c r="C5" s="13"/>
      <c r="D5" s="13"/>
      <c r="E5" s="13"/>
      <c r="F5" s="13"/>
      <c r="G5" s="13"/>
      <c r="H5" s="13"/>
    </row>
    <row r="6" spans="1:13" x14ac:dyDescent="0.25">
      <c r="A6" s="13"/>
      <c r="B6" s="13"/>
      <c r="C6" s="13"/>
      <c r="D6" s="13"/>
      <c r="E6" s="13"/>
      <c r="F6" s="13"/>
      <c r="G6" s="13"/>
      <c r="H6" s="13"/>
    </row>
    <row r="7" spans="1:13" x14ac:dyDescent="0.25">
      <c r="A7" s="13"/>
      <c r="B7" s="13"/>
      <c r="C7" s="13"/>
      <c r="D7" s="13"/>
      <c r="E7" s="13"/>
      <c r="F7" s="13"/>
      <c r="G7" s="13"/>
      <c r="H7" s="13"/>
    </row>
    <row r="8" spans="1:13" x14ac:dyDescent="0.25">
      <c r="A8" s="13"/>
      <c r="B8" s="13"/>
      <c r="C8" s="13"/>
      <c r="D8" s="13"/>
      <c r="E8" s="13"/>
      <c r="F8" s="13"/>
      <c r="G8" s="13"/>
      <c r="H8" s="13"/>
    </row>
    <row r="9" spans="1:13" x14ac:dyDescent="0.25">
      <c r="A9" s="13"/>
      <c r="B9" s="13"/>
      <c r="C9" s="13"/>
      <c r="D9" s="13"/>
      <c r="E9" s="13"/>
      <c r="F9" s="13"/>
      <c r="G9" s="13"/>
      <c r="H9" s="13"/>
    </row>
    <row r="10" spans="1:13" ht="15.75" thickBot="1" x14ac:dyDescent="0.3">
      <c r="A10" s="13"/>
      <c r="B10" s="13"/>
      <c r="C10" s="13"/>
      <c r="D10" s="13"/>
      <c r="E10" s="13"/>
      <c r="F10" s="13"/>
      <c r="G10" s="13"/>
      <c r="H10" s="13"/>
    </row>
    <row r="11" spans="1:13" ht="17.25" thickTop="1" thickBot="1" x14ac:dyDescent="0.3">
      <c r="A11" s="8"/>
      <c r="B11" s="11" t="s">
        <v>40</v>
      </c>
      <c r="C11" s="10"/>
      <c r="D11" s="8"/>
      <c r="E11" s="8"/>
      <c r="F11" s="8"/>
      <c r="G11" s="8"/>
      <c r="H11" s="8"/>
    </row>
    <row r="12" spans="1:13" ht="16.5" thickTop="1" x14ac:dyDescent="0.25">
      <c r="A12" s="8"/>
      <c r="B12" s="8"/>
      <c r="C12" s="8"/>
      <c r="D12" s="8"/>
      <c r="E12" s="8"/>
      <c r="F12" s="8"/>
      <c r="G12" s="8"/>
      <c r="H12" s="8"/>
    </row>
    <row r="13" spans="1:13" x14ac:dyDescent="0.25">
      <c r="B13" s="7" t="s">
        <v>37</v>
      </c>
    </row>
    <row r="14" spans="1:13" x14ac:dyDescent="0.25">
      <c r="B14" s="1" t="s">
        <v>1</v>
      </c>
      <c r="C14" s="1" t="s">
        <v>42</v>
      </c>
      <c r="D14" s="1" t="s">
        <v>43</v>
      </c>
      <c r="E14" s="1" t="s">
        <v>44</v>
      </c>
      <c r="F14" s="1" t="s">
        <v>45</v>
      </c>
    </row>
    <row r="15" spans="1:13" x14ac:dyDescent="0.25">
      <c r="B15" s="1"/>
      <c r="C15" s="1" t="s">
        <v>41</v>
      </c>
      <c r="D15" s="1"/>
      <c r="E15" s="1"/>
      <c r="F15" s="1"/>
      <c r="M15">
        <f>IF($C$15="x",1, IF($D$15="x",2, IF($E$15="x",3, IF($F$15="x",4))))</f>
        <v>1</v>
      </c>
    </row>
    <row r="17" spans="1:13" x14ac:dyDescent="0.25">
      <c r="B17" s="1" t="s">
        <v>0</v>
      </c>
      <c r="C17" s="1" t="s">
        <v>46</v>
      </c>
      <c r="D17" s="1" t="s">
        <v>47</v>
      </c>
    </row>
    <row r="18" spans="1:13" x14ac:dyDescent="0.25">
      <c r="B18" s="1"/>
      <c r="C18" s="1" t="s">
        <v>41</v>
      </c>
      <c r="D18" s="1"/>
      <c r="I18" s="9"/>
      <c r="M18">
        <f>IF($C$18="x",1, IF($D$18="x",2))</f>
        <v>1</v>
      </c>
    </row>
    <row r="20" spans="1:13" x14ac:dyDescent="0.25">
      <c r="B20" s="1" t="s">
        <v>38</v>
      </c>
      <c r="C20" s="1" t="s">
        <v>49</v>
      </c>
      <c r="D20" s="1" t="s">
        <v>50</v>
      </c>
      <c r="E20" s="1" t="s">
        <v>51</v>
      </c>
      <c r="F20" s="1" t="s">
        <v>52</v>
      </c>
      <c r="G20" s="1" t="s">
        <v>53</v>
      </c>
      <c r="H20" s="1" t="s">
        <v>54</v>
      </c>
    </row>
    <row r="21" spans="1:13" x14ac:dyDescent="0.25">
      <c r="B21" s="1"/>
      <c r="C21" s="1" t="s">
        <v>41</v>
      </c>
      <c r="D21" s="1"/>
      <c r="E21" s="1"/>
      <c r="F21" s="1"/>
      <c r="G21" s="1"/>
      <c r="H21" s="1"/>
      <c r="M21">
        <f>IF($C$21="x",1, IF($D$21="x",2, IF($E$21="x",3, IF($F$21="x",4, IF($G$21="x",5, IF($H$21="x",6))))))</f>
        <v>1</v>
      </c>
    </row>
    <row r="23" spans="1:13" x14ac:dyDescent="0.25">
      <c r="B23" s="1" t="s">
        <v>2</v>
      </c>
      <c r="C23" s="1" t="s">
        <v>48</v>
      </c>
      <c r="D23" s="1" t="s">
        <v>55</v>
      </c>
      <c r="E23" s="1" t="s">
        <v>56</v>
      </c>
      <c r="F23" s="1" t="s">
        <v>57</v>
      </c>
      <c r="G23" s="1" t="s">
        <v>58</v>
      </c>
      <c r="H23" s="1" t="s">
        <v>59</v>
      </c>
      <c r="I23" s="1" t="s">
        <v>60</v>
      </c>
      <c r="J23" s="1" t="s">
        <v>61</v>
      </c>
    </row>
    <row r="24" spans="1:13" x14ac:dyDescent="0.25">
      <c r="B24" s="1"/>
      <c r="C24" s="1" t="s">
        <v>41</v>
      </c>
      <c r="D24" s="1"/>
      <c r="E24" s="1"/>
      <c r="F24" s="1"/>
      <c r="G24" s="1"/>
      <c r="H24" s="1"/>
      <c r="I24" s="1"/>
      <c r="J24" s="1"/>
      <c r="M24">
        <f>IF($C$24="x",1, IF($D$24="x",2, IF($E$24="x",3, IF($F$24="x",4, IF($G$24="x",5, IF($H$24="x",6, IF($I$24="x",7, IF($J$24="x",8))))))))</f>
        <v>1</v>
      </c>
    </row>
    <row r="26" spans="1:13" x14ac:dyDescent="0.25">
      <c r="B26" s="1" t="s">
        <v>3</v>
      </c>
    </row>
    <row r="27" spans="1:13" x14ac:dyDescent="0.25">
      <c r="A27" s="1" t="s">
        <v>17</v>
      </c>
      <c r="B27" s="1" t="s">
        <v>34</v>
      </c>
      <c r="C27" s="1" t="s">
        <v>18</v>
      </c>
      <c r="D27" s="1" t="s">
        <v>19</v>
      </c>
      <c r="E27" s="1" t="s">
        <v>21</v>
      </c>
      <c r="F27" s="1" t="s">
        <v>20</v>
      </c>
    </row>
    <row r="28" spans="1:13" ht="35.25" customHeight="1" x14ac:dyDescent="0.25">
      <c r="A28" s="2">
        <v>1</v>
      </c>
      <c r="B28" s="3" t="s">
        <v>4</v>
      </c>
      <c r="C28" s="1" t="s">
        <v>41</v>
      </c>
      <c r="D28" s="1"/>
      <c r="E28" s="1"/>
      <c r="F28" s="1"/>
      <c r="M28">
        <f>IF(C28="x",1, IF(D28="x",2, IF(E28="x",3, IF(F28="x",4))))</f>
        <v>1</v>
      </c>
    </row>
    <row r="29" spans="1:13" ht="32.25" customHeight="1" x14ac:dyDescent="0.25">
      <c r="A29" s="2">
        <v>2</v>
      </c>
      <c r="B29" s="3" t="s">
        <v>5</v>
      </c>
      <c r="C29" s="1" t="s">
        <v>41</v>
      </c>
      <c r="D29" s="1"/>
      <c r="E29" s="1"/>
      <c r="F29" s="1"/>
      <c r="M29">
        <f>IF(C29="x",1, IF(D29="x",2, IF(E29="x",3, IF(F29="x",4))))</f>
        <v>1</v>
      </c>
    </row>
    <row r="30" spans="1:13" ht="30.75" customHeight="1" x14ac:dyDescent="0.25">
      <c r="A30" s="2">
        <v>3</v>
      </c>
      <c r="B30" s="3" t="s">
        <v>6</v>
      </c>
      <c r="C30" s="1" t="s">
        <v>41</v>
      </c>
      <c r="D30" s="1"/>
      <c r="E30" s="1"/>
      <c r="F30" s="1"/>
      <c r="M30">
        <f>IF(C30="x",1, IF(D30="x",2, IF(E30="x",3, IF(F30="x",4))))</f>
        <v>1</v>
      </c>
    </row>
    <row r="31" spans="1:13" ht="30.75" customHeight="1" x14ac:dyDescent="0.25">
      <c r="A31" s="2">
        <v>4</v>
      </c>
      <c r="B31" s="3" t="s">
        <v>7</v>
      </c>
      <c r="C31" s="1" t="s">
        <v>41</v>
      </c>
      <c r="D31" s="1"/>
      <c r="E31" s="1"/>
      <c r="F31" s="1"/>
      <c r="M31">
        <f t="shared" ref="M31:M40" si="0">IF(C31="x",1, IF(D31="x",2, IF(E31="x",3, IF(F31="x",4))))</f>
        <v>1</v>
      </c>
    </row>
    <row r="32" spans="1:13" ht="32.25" customHeight="1" x14ac:dyDescent="0.25">
      <c r="A32" s="2">
        <v>5</v>
      </c>
      <c r="B32" s="3" t="s">
        <v>8</v>
      </c>
      <c r="C32" s="1" t="s">
        <v>41</v>
      </c>
      <c r="D32" s="1"/>
      <c r="E32" s="1"/>
      <c r="F32" s="1"/>
      <c r="M32">
        <f t="shared" si="0"/>
        <v>1</v>
      </c>
    </row>
    <row r="33" spans="1:13" ht="32.25" customHeight="1" x14ac:dyDescent="0.25">
      <c r="A33" s="2">
        <v>6</v>
      </c>
      <c r="B33" s="3" t="s">
        <v>9</v>
      </c>
      <c r="C33" s="1" t="s">
        <v>41</v>
      </c>
      <c r="D33" s="1"/>
      <c r="E33" s="1"/>
      <c r="F33" s="1"/>
      <c r="M33">
        <f>IF(C33="x",1, IF(D33="x",2, IF(E33="x",3, IF(F33="x",4))))</f>
        <v>1</v>
      </c>
    </row>
    <row r="34" spans="1:13" ht="33" customHeight="1" x14ac:dyDescent="0.25">
      <c r="A34" s="2">
        <v>7</v>
      </c>
      <c r="B34" s="3" t="s">
        <v>10</v>
      </c>
      <c r="C34" s="1" t="s">
        <v>41</v>
      </c>
      <c r="D34" s="1"/>
      <c r="E34" s="1"/>
      <c r="F34" s="1"/>
      <c r="M34">
        <f t="shared" si="0"/>
        <v>1</v>
      </c>
    </row>
    <row r="35" spans="1:13" ht="39" customHeight="1" x14ac:dyDescent="0.25">
      <c r="A35" s="2">
        <v>8</v>
      </c>
      <c r="B35" s="3" t="s">
        <v>11</v>
      </c>
      <c r="C35" s="1" t="s">
        <v>41</v>
      </c>
      <c r="D35" s="1"/>
      <c r="E35" s="1"/>
      <c r="F35" s="1"/>
      <c r="M35">
        <f t="shared" si="0"/>
        <v>1</v>
      </c>
    </row>
    <row r="36" spans="1:13" ht="34.5" customHeight="1" x14ac:dyDescent="0.25">
      <c r="A36" s="2">
        <v>9</v>
      </c>
      <c r="B36" s="3" t="s">
        <v>12</v>
      </c>
      <c r="C36" s="1" t="s">
        <v>41</v>
      </c>
      <c r="D36" s="1"/>
      <c r="E36" s="1"/>
      <c r="F36" s="1"/>
      <c r="M36">
        <f t="shared" si="0"/>
        <v>1</v>
      </c>
    </row>
    <row r="37" spans="1:13" ht="34.5" customHeight="1" x14ac:dyDescent="0.25">
      <c r="A37" s="2">
        <v>10</v>
      </c>
      <c r="B37" s="3" t="s">
        <v>13</v>
      </c>
      <c r="C37" s="1" t="s">
        <v>41</v>
      </c>
      <c r="D37" s="1"/>
      <c r="E37" s="1"/>
      <c r="F37" s="1"/>
      <c r="M37">
        <f t="shared" si="0"/>
        <v>1</v>
      </c>
    </row>
    <row r="38" spans="1:13" ht="33.75" customHeight="1" x14ac:dyDescent="0.25">
      <c r="A38" s="2">
        <v>11</v>
      </c>
      <c r="B38" s="3" t="s">
        <v>14</v>
      </c>
      <c r="C38" s="1" t="s">
        <v>41</v>
      </c>
      <c r="D38" s="1"/>
      <c r="E38" s="1"/>
      <c r="F38" s="1"/>
      <c r="M38">
        <f t="shared" si="0"/>
        <v>1</v>
      </c>
    </row>
    <row r="39" spans="1:13" ht="38.25" customHeight="1" x14ac:dyDescent="0.25">
      <c r="A39" s="2">
        <v>12</v>
      </c>
      <c r="B39" s="3" t="s">
        <v>15</v>
      </c>
      <c r="C39" s="1" t="s">
        <v>41</v>
      </c>
      <c r="D39" s="1"/>
      <c r="E39" s="1"/>
      <c r="F39" s="1"/>
      <c r="M39">
        <f t="shared" si="0"/>
        <v>1</v>
      </c>
    </row>
    <row r="40" spans="1:13" ht="21" customHeight="1" x14ac:dyDescent="0.25">
      <c r="A40" s="2">
        <v>13</v>
      </c>
      <c r="B40" s="3" t="s">
        <v>16</v>
      </c>
      <c r="C40" s="1" t="s">
        <v>41</v>
      </c>
      <c r="D40" s="1"/>
      <c r="E40" s="1"/>
      <c r="F40" s="1"/>
      <c r="M40">
        <f t="shared" si="0"/>
        <v>1</v>
      </c>
    </row>
    <row r="41" spans="1:13" ht="33" customHeight="1" x14ac:dyDescent="0.25">
      <c r="A41" s="2">
        <v>14</v>
      </c>
      <c r="B41" s="14" t="s">
        <v>33</v>
      </c>
      <c r="C41" s="14"/>
      <c r="D41" s="14"/>
      <c r="E41" s="14"/>
      <c r="F41" s="14"/>
    </row>
    <row r="42" spans="1:13" x14ac:dyDescent="0.25">
      <c r="A42" s="1"/>
      <c r="B42" s="4" t="s">
        <v>22</v>
      </c>
      <c r="C42" s="1" t="s">
        <v>41</v>
      </c>
      <c r="M42">
        <f>IF(C42="x",1,0)</f>
        <v>1</v>
      </c>
    </row>
    <row r="43" spans="1:13" x14ac:dyDescent="0.25">
      <c r="A43" s="1"/>
      <c r="B43" s="4" t="s">
        <v>23</v>
      </c>
      <c r="C43" s="1"/>
      <c r="M43">
        <f>IF(C43="x",2,0)</f>
        <v>0</v>
      </c>
    </row>
    <row r="44" spans="1:13" x14ac:dyDescent="0.25">
      <c r="A44" s="1"/>
      <c r="B44" s="4" t="s">
        <v>24</v>
      </c>
      <c r="C44" s="1"/>
      <c r="M44">
        <f>IF(C44="x",3,0)</f>
        <v>0</v>
      </c>
    </row>
    <row r="45" spans="1:13" x14ac:dyDescent="0.25">
      <c r="A45" s="1"/>
      <c r="B45" s="4" t="s">
        <v>25</v>
      </c>
      <c r="C45" s="1"/>
      <c r="M45">
        <f>IF(C45="x",4,0)</f>
        <v>0</v>
      </c>
    </row>
    <row r="46" spans="1:13" x14ac:dyDescent="0.25">
      <c r="A46" s="1"/>
      <c r="B46" s="4" t="s">
        <v>26</v>
      </c>
      <c r="C46" s="1"/>
      <c r="M46">
        <f>IF(C46="x",5,0)</f>
        <v>0</v>
      </c>
    </row>
    <row r="47" spans="1:13" x14ac:dyDescent="0.25">
      <c r="A47" s="1"/>
      <c r="B47" s="4" t="s">
        <v>27</v>
      </c>
      <c r="C47" s="1"/>
      <c r="M47">
        <f>IF(C47="x",6,0)</f>
        <v>0</v>
      </c>
    </row>
    <row r="48" spans="1:13" x14ac:dyDescent="0.25">
      <c r="A48" s="1"/>
      <c r="B48" s="4" t="s">
        <v>28</v>
      </c>
      <c r="C48" s="1"/>
      <c r="M48">
        <f>IF(C48="x",7,0)</f>
        <v>0</v>
      </c>
    </row>
    <row r="49" spans="1:13" x14ac:dyDescent="0.25">
      <c r="A49" s="1"/>
      <c r="B49" s="4" t="s">
        <v>29</v>
      </c>
      <c r="C49" s="1"/>
      <c r="M49">
        <f>IF(C49="x",8,0)</f>
        <v>0</v>
      </c>
    </row>
    <row r="50" spans="1:13" x14ac:dyDescent="0.25">
      <c r="A50" s="1"/>
      <c r="B50" s="4" t="s">
        <v>30</v>
      </c>
      <c r="C50" s="1"/>
      <c r="M50">
        <f>IF(C50="x",9,0)</f>
        <v>0</v>
      </c>
    </row>
    <row r="51" spans="1:13" x14ac:dyDescent="0.25">
      <c r="A51" s="1"/>
      <c r="B51" s="4" t="s">
        <v>31</v>
      </c>
      <c r="C51" s="1"/>
      <c r="M51">
        <f>IF(C51="x",10,0)</f>
        <v>0</v>
      </c>
    </row>
    <row r="52" spans="1:13" x14ac:dyDescent="0.25">
      <c r="A52" s="1"/>
      <c r="B52" s="4" t="s">
        <v>32</v>
      </c>
      <c r="C52" s="1" t="s">
        <v>41</v>
      </c>
      <c r="M52">
        <f>IF(C52="x",11,0)</f>
        <v>11</v>
      </c>
    </row>
    <row r="53" spans="1:13" x14ac:dyDescent="0.25">
      <c r="B53" s="6" t="s">
        <v>35</v>
      </c>
      <c r="C53" s="5" t="s">
        <v>81</v>
      </c>
    </row>
    <row r="55" spans="1:13" x14ac:dyDescent="0.25">
      <c r="B55" s="15" t="s">
        <v>36</v>
      </c>
      <c r="C55" s="16"/>
      <c r="D55" s="16"/>
      <c r="E55" s="16"/>
    </row>
    <row r="56" spans="1:13" x14ac:dyDescent="0.25">
      <c r="B56" s="16"/>
      <c r="C56" s="16"/>
      <c r="D56" s="16"/>
      <c r="E56" s="16"/>
    </row>
    <row r="57" spans="1:13" x14ac:dyDescent="0.25">
      <c r="B57" s="16"/>
      <c r="C57" s="16"/>
      <c r="D57" s="16"/>
      <c r="E57" s="16"/>
    </row>
    <row r="58" spans="1:13" x14ac:dyDescent="0.25">
      <c r="B58" s="16"/>
      <c r="C58" s="16"/>
      <c r="D58" s="16"/>
      <c r="E58" s="16"/>
    </row>
    <row r="59" spans="1:13" x14ac:dyDescent="0.25">
      <c r="B59" s="16"/>
      <c r="C59" s="16"/>
      <c r="D59" s="16"/>
      <c r="E59" s="16"/>
    </row>
    <row r="60" spans="1:13" x14ac:dyDescent="0.25">
      <c r="B60" s="16"/>
      <c r="C60" s="16"/>
      <c r="D60" s="16"/>
      <c r="E60" s="16"/>
    </row>
    <row r="61" spans="1:13" x14ac:dyDescent="0.25">
      <c r="B61" s="16"/>
      <c r="C61" s="16"/>
      <c r="D61" s="16"/>
      <c r="E61" s="16"/>
    </row>
  </sheetData>
  <mergeCells count="3">
    <mergeCell ref="A1:H10"/>
    <mergeCell ref="B41:F41"/>
    <mergeCell ref="B55:E61"/>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1112BC-58C1-47EE-95A2-0360571C7A14}">
  <sheetPr codeName="Hoja1"/>
  <dimension ref="A1:A19"/>
  <sheetViews>
    <sheetView workbookViewId="0"/>
  </sheetViews>
  <sheetFormatPr baseColWidth="10" defaultRowHeight="15" x14ac:dyDescent="0.25"/>
  <sheetData>
    <row r="1" spans="1:1" x14ac:dyDescent="0.25">
      <c r="A1" t="s">
        <v>62</v>
      </c>
    </row>
    <row r="2" spans="1:1" x14ac:dyDescent="0.25">
      <c r="A2" t="s">
        <v>63</v>
      </c>
    </row>
    <row r="3" spans="1:1" x14ac:dyDescent="0.25">
      <c r="A3" t="s">
        <v>64</v>
      </c>
    </row>
    <row r="4" spans="1:1" x14ac:dyDescent="0.25">
      <c r="A4" t="s">
        <v>65</v>
      </c>
    </row>
    <row r="5" spans="1:1" x14ac:dyDescent="0.25">
      <c r="A5" t="s">
        <v>66</v>
      </c>
    </row>
    <row r="6" spans="1:1" x14ac:dyDescent="0.25">
      <c r="A6" t="s">
        <v>67</v>
      </c>
    </row>
    <row r="7" spans="1:1" x14ac:dyDescent="0.25">
      <c r="A7" t="s">
        <v>68</v>
      </c>
    </row>
    <row r="8" spans="1:1" x14ac:dyDescent="0.25">
      <c r="A8" t="s">
        <v>69</v>
      </c>
    </row>
    <row r="9" spans="1:1" x14ac:dyDescent="0.25">
      <c r="A9" t="s">
        <v>70</v>
      </c>
    </row>
    <row r="10" spans="1:1" x14ac:dyDescent="0.25">
      <c r="A10" t="s">
        <v>71</v>
      </c>
    </row>
    <row r="11" spans="1:1" x14ac:dyDescent="0.25">
      <c r="A11" t="s">
        <v>72</v>
      </c>
    </row>
    <row r="12" spans="1:1" x14ac:dyDescent="0.25">
      <c r="A12" t="s">
        <v>73</v>
      </c>
    </row>
    <row r="13" spans="1:1" x14ac:dyDescent="0.25">
      <c r="A13" t="s">
        <v>74</v>
      </c>
    </row>
    <row r="14" spans="1:1" x14ac:dyDescent="0.25">
      <c r="A14" t="s">
        <v>75</v>
      </c>
    </row>
    <row r="15" spans="1:1" x14ac:dyDescent="0.25">
      <c r="A15" t="s">
        <v>76</v>
      </c>
    </row>
    <row r="16" spans="1:1" x14ac:dyDescent="0.25">
      <c r="A16" t="s">
        <v>77</v>
      </c>
    </row>
    <row r="17" spans="1:1" x14ac:dyDescent="0.25">
      <c r="A17" t="s">
        <v>78</v>
      </c>
    </row>
    <row r="18" spans="1:1" x14ac:dyDescent="0.25">
      <c r="A18" t="s">
        <v>79</v>
      </c>
    </row>
    <row r="19" spans="1:1" x14ac:dyDescent="0.25">
      <c r="A19" t="s">
        <v>80</v>
      </c>
    </row>
  </sheetData>
  <phoneticPr fontId="5"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ENCUESTA</vt:lpstr>
      <vt:lpstr>Resultados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Noris de la Caridad Márquez Ríos</dc:creator>
  <cp:lastModifiedBy>user</cp:lastModifiedBy>
  <dcterms:created xsi:type="dcterms:W3CDTF">2020-06-06T22:19:20Z</dcterms:created>
  <dcterms:modified xsi:type="dcterms:W3CDTF">2020-07-26T00:35:29Z</dcterms:modified>
</cp:coreProperties>
</file>