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xr:revisionPtr revIDLastSave="0" documentId="13_ncr:1000001_{2D4A9580-B38C-4F44-9CC6-C4983A3D6C2E}" xr6:coauthVersionLast="45" xr6:coauthVersionMax="45" xr10:uidLastSave="{00000000-0000-0000-0000-000000000000}"/>
  <bookViews>
    <workbookView xWindow="120" yWindow="30" windowWidth="20730" windowHeight="10050" tabRatio="158" activeTab="1" xr2:uid="{00000000-000D-0000-FFFF-FFFF00000000}"/>
  </bookViews>
  <sheets>
    <sheet name="Hoja1" sheetId="1" r:id="rId1"/>
    <sheet name="Hoja2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" i="2" l="1"/>
  <c r="D3" i="2"/>
  <c r="D4" i="2"/>
  <c r="B3" i="2"/>
  <c r="C3" i="2"/>
  <c r="F3" i="2"/>
  <c r="D5" i="2"/>
  <c r="B4" i="2"/>
  <c r="E3" i="2"/>
  <c r="C4" i="2"/>
  <c r="F4" i="2"/>
  <c r="E4" i="2"/>
  <c r="D6" i="2"/>
  <c r="B5" i="2"/>
  <c r="C5" i="2"/>
  <c r="F5" i="2"/>
  <c r="E5" i="2"/>
  <c r="D7" i="2"/>
  <c r="B6" i="2"/>
  <c r="C6" i="2"/>
  <c r="E6" i="2"/>
  <c r="F6" i="2"/>
  <c r="D8" i="2"/>
  <c r="B7" i="2"/>
  <c r="C7" i="2"/>
  <c r="F7" i="2"/>
  <c r="E7" i="2"/>
  <c r="D9" i="2"/>
  <c r="B8" i="2"/>
  <c r="C8" i="2"/>
  <c r="F8" i="2"/>
  <c r="E8" i="2"/>
  <c r="D10" i="2"/>
  <c r="B9" i="2"/>
  <c r="C9" i="2"/>
  <c r="F9" i="2"/>
  <c r="E9" i="2"/>
  <c r="D11" i="2"/>
  <c r="B10" i="2"/>
  <c r="C10" i="2"/>
  <c r="E10" i="2"/>
  <c r="F10" i="2"/>
  <c r="D12" i="2"/>
  <c r="B11" i="2"/>
  <c r="C11" i="2"/>
  <c r="F11" i="2"/>
  <c r="E11" i="2"/>
  <c r="D13" i="2"/>
  <c r="B12" i="2"/>
  <c r="C12" i="2"/>
  <c r="F12" i="2"/>
  <c r="E12" i="2"/>
  <c r="D14" i="2"/>
  <c r="B13" i="2"/>
  <c r="C13" i="2"/>
  <c r="F13" i="2"/>
  <c r="E13" i="2"/>
  <c r="D15" i="2"/>
  <c r="B14" i="2"/>
  <c r="C14" i="2"/>
  <c r="E14" i="2"/>
  <c r="F14" i="2"/>
  <c r="D16" i="2"/>
  <c r="B15" i="2"/>
  <c r="C15" i="2"/>
  <c r="F15" i="2"/>
  <c r="E15" i="2"/>
  <c r="D17" i="2"/>
  <c r="B16" i="2"/>
  <c r="C16" i="2"/>
  <c r="F16" i="2"/>
  <c r="E16" i="2"/>
  <c r="D18" i="2"/>
  <c r="B17" i="2"/>
  <c r="C17" i="2"/>
  <c r="F17" i="2"/>
  <c r="E17" i="2"/>
  <c r="D19" i="2"/>
  <c r="B18" i="2"/>
  <c r="C18" i="2"/>
  <c r="E18" i="2"/>
  <c r="F18" i="2"/>
  <c r="D20" i="2"/>
  <c r="B19" i="2"/>
  <c r="C19" i="2"/>
  <c r="F19" i="2"/>
  <c r="E19" i="2"/>
  <c r="D21" i="2"/>
  <c r="B20" i="2"/>
  <c r="C20" i="2"/>
  <c r="F20" i="2"/>
  <c r="E20" i="2"/>
  <c r="D22" i="2"/>
  <c r="B21" i="2"/>
  <c r="C21" i="2"/>
  <c r="F21" i="2"/>
  <c r="E21" i="2"/>
  <c r="D23" i="2"/>
  <c r="B22" i="2"/>
  <c r="C22" i="2"/>
  <c r="E22" i="2"/>
  <c r="F22" i="2"/>
  <c r="D24" i="2"/>
  <c r="B23" i="2"/>
  <c r="C23" i="2"/>
  <c r="F23" i="2"/>
  <c r="E23" i="2"/>
  <c r="D25" i="2"/>
  <c r="B24" i="2"/>
  <c r="C24" i="2"/>
  <c r="F24" i="2"/>
  <c r="E24" i="2"/>
  <c r="D26" i="2"/>
  <c r="B25" i="2"/>
  <c r="C25" i="2"/>
  <c r="F25" i="2"/>
  <c r="E25" i="2"/>
  <c r="D27" i="2"/>
  <c r="B26" i="2"/>
  <c r="C26" i="2"/>
  <c r="E26" i="2"/>
  <c r="F26" i="2"/>
  <c r="D28" i="2"/>
  <c r="B27" i="2"/>
  <c r="C27" i="2"/>
  <c r="F27" i="2"/>
  <c r="E27" i="2"/>
  <c r="D29" i="2"/>
  <c r="B28" i="2"/>
  <c r="C28" i="2"/>
  <c r="F28" i="2"/>
  <c r="E28" i="2"/>
  <c r="D30" i="2"/>
  <c r="B29" i="2"/>
  <c r="C29" i="2"/>
  <c r="F29" i="2"/>
  <c r="E29" i="2"/>
  <c r="B30" i="2"/>
  <c r="D32" i="2"/>
  <c r="B32" i="2"/>
  <c r="D31" i="2"/>
  <c r="B31" i="2"/>
  <c r="D33" i="2"/>
  <c r="B33" i="2"/>
  <c r="C33" i="2"/>
  <c r="F33" i="2"/>
  <c r="C32" i="2"/>
  <c r="F32" i="2"/>
  <c r="E32" i="2"/>
  <c r="C31" i="2"/>
  <c r="E31" i="2"/>
  <c r="C30" i="2"/>
  <c r="E30" i="2"/>
  <c r="E33" i="2"/>
  <c r="F31" i="2"/>
  <c r="F30" i="2"/>
</calcChain>
</file>

<file path=xl/sharedStrings.xml><?xml version="1.0" encoding="utf-8"?>
<sst xmlns="http://schemas.openxmlformats.org/spreadsheetml/2006/main" count="52" uniqueCount="28">
  <si>
    <t>NOMBRE</t>
  </si>
  <si>
    <t>TURNO</t>
  </si>
  <si>
    <t>Romero</t>
  </si>
  <si>
    <t>Turno 1</t>
  </si>
  <si>
    <t>De la Torre</t>
  </si>
  <si>
    <t>Turno 2</t>
  </si>
  <si>
    <t>Matute</t>
  </si>
  <si>
    <t>Turno 3</t>
  </si>
  <si>
    <t>Morcillo</t>
  </si>
  <si>
    <t>Turno 4</t>
  </si>
  <si>
    <t>Granero</t>
  </si>
  <si>
    <t>Turno 5</t>
  </si>
  <si>
    <t>Roldan</t>
  </si>
  <si>
    <t>Turno 6</t>
  </si>
  <si>
    <t>Cabello</t>
  </si>
  <si>
    <t>Turno 7</t>
  </si>
  <si>
    <t>Moya</t>
  </si>
  <si>
    <t>Turno 8</t>
  </si>
  <si>
    <t>Hernández</t>
  </si>
  <si>
    <t>Turno 9</t>
  </si>
  <si>
    <t>Fdez. Hurtado</t>
  </si>
  <si>
    <t>Turno 10</t>
  </si>
  <si>
    <t>Fdez. Pineda</t>
  </si>
  <si>
    <t>Turno 11</t>
  </si>
  <si>
    <t>Presencia</t>
  </si>
  <si>
    <t>Localizada</t>
  </si>
  <si>
    <t>Mes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</si>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</sst>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A]d\-mmm;@"/>
    <numFmt numFmtId="165" formatCode=";;;"/>
  </numFmts>
  <fonts count="2" x14ac:knownFonts="1">
    <font>
      <sz val="8"/>
      <color theme="1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alignment wrapText="1"/>
      <protection locked="0"/>
    </xf>
    <xf numFmtId="0" fontId="0" fillId="0" borderId="0" xfId="0" applyFont="1" applyFill="1" applyBorder="1" applyAlignment="1"/>
    <xf numFmtId="0" fontId="1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14" fontId="0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/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workbookViewId="0">
      <selection activeCell="G2" sqref="G2"/>
    </sheetView>
  </sheetViews>
  <sheetFormatPr defaultColWidth="11.96484375" defaultRowHeight="10.5" x14ac:dyDescent="0.1"/>
  <cols>
    <col min="1" max="2" width="11.96484375" style="3"/>
    <col min="3" max="5" width="11.96484375" style="3" customWidth="1"/>
    <col min="6" max="7" width="11.96484375" style="3"/>
    <col min="8" max="9" width="11.96484375" style="3" customWidth="1"/>
    <col min="10" max="16384" width="11.96484375" style="3"/>
  </cols>
  <sheetData>
    <row r="1" spans="1:9" s="1" customFormat="1" x14ac:dyDescent="0.1">
      <c r="C1" s="2"/>
    </row>
    <row r="2" spans="1:9" x14ac:dyDescent="0.1">
      <c r="A2" s="3">
        <v>2018</v>
      </c>
      <c r="B2" s="3">
        <v>1</v>
      </c>
      <c r="C2" s="4"/>
      <c r="D2" s="5" t="s">
        <v>0</v>
      </c>
      <c r="E2" s="5" t="s">
        <v>1</v>
      </c>
      <c r="G2" s="6">
        <v>44211</v>
      </c>
      <c r="H2" s="5" t="s">
        <v>24</v>
      </c>
      <c r="I2" s="5" t="s">
        <v>25</v>
      </c>
    </row>
    <row r="3" spans="1:9" x14ac:dyDescent="0.1">
      <c r="A3" s="3">
        <v>2019</v>
      </c>
      <c r="B3" s="3">
        <v>2</v>
      </c>
      <c r="C3" s="4"/>
      <c r="D3" s="5" t="s">
        <v>2</v>
      </c>
      <c r="E3" s="5" t="s">
        <v>3</v>
      </c>
      <c r="G3" s="5">
        <v>1</v>
      </c>
      <c r="H3" s="5" t="s">
        <v>2</v>
      </c>
      <c r="I3" s="5" t="s">
        <v>10</v>
      </c>
    </row>
    <row r="4" spans="1:9" x14ac:dyDescent="0.1">
      <c r="A4" s="3">
        <v>2020</v>
      </c>
      <c r="B4" s="3">
        <v>3</v>
      </c>
      <c r="C4" s="4"/>
      <c r="D4" s="5" t="s">
        <v>4</v>
      </c>
      <c r="E4" s="5" t="s">
        <v>5</v>
      </c>
      <c r="G4" s="5">
        <v>2</v>
      </c>
      <c r="H4" s="5" t="s">
        <v>4</v>
      </c>
      <c r="I4" s="5" t="s">
        <v>12</v>
      </c>
    </row>
    <row r="5" spans="1:9" x14ac:dyDescent="0.1">
      <c r="A5" s="3">
        <v>2021</v>
      </c>
      <c r="B5" s="3">
        <v>4</v>
      </c>
      <c r="C5" s="4"/>
      <c r="D5" s="5" t="s">
        <v>6</v>
      </c>
      <c r="E5" s="5" t="s">
        <v>7</v>
      </c>
      <c r="G5" s="5">
        <v>3</v>
      </c>
      <c r="H5" s="5" t="s">
        <v>6</v>
      </c>
      <c r="I5" s="5" t="s">
        <v>14</v>
      </c>
    </row>
    <row r="6" spans="1:9" x14ac:dyDescent="0.1">
      <c r="A6" s="3">
        <v>2022</v>
      </c>
      <c r="B6" s="3">
        <v>5</v>
      </c>
      <c r="C6" s="4"/>
      <c r="D6" s="5" t="s">
        <v>8</v>
      </c>
      <c r="E6" s="5" t="s">
        <v>9</v>
      </c>
      <c r="G6" s="5">
        <v>4</v>
      </c>
      <c r="H6" s="5" t="s">
        <v>8</v>
      </c>
      <c r="I6" s="5" t="s">
        <v>16</v>
      </c>
    </row>
    <row r="7" spans="1:9" x14ac:dyDescent="0.1">
      <c r="A7" s="3">
        <v>2023</v>
      </c>
      <c r="B7" s="3">
        <v>6</v>
      </c>
      <c r="C7" s="4"/>
      <c r="D7" s="5" t="s">
        <v>10</v>
      </c>
      <c r="E7" s="5" t="s">
        <v>11</v>
      </c>
      <c r="G7" s="5">
        <v>5</v>
      </c>
      <c r="H7" s="5" t="s">
        <v>10</v>
      </c>
      <c r="I7" s="5" t="s">
        <v>18</v>
      </c>
    </row>
    <row r="8" spans="1:9" x14ac:dyDescent="0.1">
      <c r="A8" s="3">
        <v>2024</v>
      </c>
      <c r="B8" s="3">
        <v>7</v>
      </c>
      <c r="C8" s="4"/>
      <c r="D8" s="5" t="s">
        <v>12</v>
      </c>
      <c r="E8" s="5" t="s">
        <v>13</v>
      </c>
      <c r="G8" s="5">
        <v>6</v>
      </c>
      <c r="H8" s="5" t="s">
        <v>12</v>
      </c>
      <c r="I8" s="5" t="s">
        <v>20</v>
      </c>
    </row>
    <row r="9" spans="1:9" x14ac:dyDescent="0.1">
      <c r="A9" s="3">
        <v>2025</v>
      </c>
      <c r="B9" s="3">
        <v>8</v>
      </c>
      <c r="C9" s="4"/>
      <c r="D9" s="5" t="s">
        <v>14</v>
      </c>
      <c r="E9" s="5" t="s">
        <v>15</v>
      </c>
      <c r="G9" s="5">
        <v>7</v>
      </c>
      <c r="H9" s="5" t="s">
        <v>14</v>
      </c>
      <c r="I9" s="5" t="s">
        <v>22</v>
      </c>
    </row>
    <row r="10" spans="1:9" x14ac:dyDescent="0.1">
      <c r="A10" s="3">
        <v>2026</v>
      </c>
      <c r="B10" s="3">
        <v>9</v>
      </c>
      <c r="C10" s="4"/>
      <c r="D10" s="5" t="s">
        <v>16</v>
      </c>
      <c r="E10" s="5" t="s">
        <v>17</v>
      </c>
      <c r="G10" s="5">
        <v>8</v>
      </c>
      <c r="H10" s="5" t="s">
        <v>16</v>
      </c>
      <c r="I10" s="5" t="s">
        <v>2</v>
      </c>
    </row>
    <row r="11" spans="1:9" x14ac:dyDescent="0.1">
      <c r="A11" s="3">
        <v>2027</v>
      </c>
      <c r="B11" s="3">
        <v>10</v>
      </c>
      <c r="C11" s="4"/>
      <c r="D11" s="5" t="s">
        <v>18</v>
      </c>
      <c r="E11" s="5" t="s">
        <v>19</v>
      </c>
      <c r="G11" s="5">
        <v>9</v>
      </c>
      <c r="H11" s="5" t="s">
        <v>18</v>
      </c>
      <c r="I11" s="5" t="s">
        <v>4</v>
      </c>
    </row>
    <row r="12" spans="1:9" x14ac:dyDescent="0.1">
      <c r="A12" s="3">
        <v>2028</v>
      </c>
      <c r="B12" s="3">
        <v>11</v>
      </c>
      <c r="C12" s="4"/>
      <c r="D12" s="5" t="s">
        <v>20</v>
      </c>
      <c r="E12" s="5" t="s">
        <v>21</v>
      </c>
      <c r="G12" s="5">
        <v>10</v>
      </c>
      <c r="H12" s="5" t="s">
        <v>20</v>
      </c>
      <c r="I12" s="5" t="s">
        <v>6</v>
      </c>
    </row>
    <row r="13" spans="1:9" x14ac:dyDescent="0.1">
      <c r="A13" s="3">
        <v>2029</v>
      </c>
      <c r="B13" s="3">
        <v>12</v>
      </c>
      <c r="C13" s="4"/>
      <c r="D13" s="5" t="s">
        <v>22</v>
      </c>
      <c r="E13" s="5" t="s">
        <v>23</v>
      </c>
      <c r="G13" s="5">
        <v>11</v>
      </c>
      <c r="H13" s="5" t="s">
        <v>22</v>
      </c>
      <c r="I13" s="5" t="s">
        <v>8</v>
      </c>
    </row>
    <row r="14" spans="1:9" x14ac:dyDescent="0.1">
      <c r="A14" s="3">
        <v>2030</v>
      </c>
      <c r="D14" s="5"/>
      <c r="E14" s="5"/>
    </row>
    <row r="15" spans="1:9" x14ac:dyDescent="0.1">
      <c r="A15" s="3">
        <v>2031</v>
      </c>
    </row>
    <row r="16" spans="1:9" x14ac:dyDescent="0.1">
      <c r="A16" s="3">
        <v>2032</v>
      </c>
    </row>
    <row r="17" spans="1:1" x14ac:dyDescent="0.1">
      <c r="A17" s="3">
        <v>2033</v>
      </c>
    </row>
    <row r="18" spans="1:1" x14ac:dyDescent="0.1">
      <c r="A18" s="3">
        <v>2034</v>
      </c>
    </row>
    <row r="19" spans="1:1" x14ac:dyDescent="0.1">
      <c r="A19" s="3">
        <v>2035</v>
      </c>
    </row>
    <row r="20" spans="1:1" x14ac:dyDescent="0.1">
      <c r="A20" s="3">
        <v>2036</v>
      </c>
    </row>
    <row r="21" spans="1:1" x14ac:dyDescent="0.1">
      <c r="A21" s="3">
        <v>2037</v>
      </c>
    </row>
    <row r="22" spans="1:1" x14ac:dyDescent="0.1">
      <c r="A22" s="3">
        <v>2038</v>
      </c>
    </row>
    <row r="23" spans="1:1" x14ac:dyDescent="0.1">
      <c r="A23" s="3">
        <v>2039</v>
      </c>
    </row>
    <row r="24" spans="1:1" x14ac:dyDescent="0.1">
      <c r="A24" s="3">
        <v>2040</v>
      </c>
    </row>
    <row r="25" spans="1:1" x14ac:dyDescent="0.1">
      <c r="A25" s="3">
        <v>2041</v>
      </c>
    </row>
    <row r="26" spans="1:1" x14ac:dyDescent="0.1">
      <c r="A26" s="3">
        <v>2042</v>
      </c>
    </row>
    <row r="27" spans="1:1" x14ac:dyDescent="0.1">
      <c r="A27" s="3">
        <v>2043</v>
      </c>
    </row>
    <row r="28" spans="1:1" x14ac:dyDescent="0.1">
      <c r="A28" s="3">
        <v>2044</v>
      </c>
    </row>
    <row r="29" spans="1:1" x14ac:dyDescent="0.1">
      <c r="A29" s="3">
        <v>2045</v>
      </c>
    </row>
    <row r="30" spans="1:1" x14ac:dyDescent="0.1">
      <c r="A30" s="3">
        <v>2046</v>
      </c>
    </row>
    <row r="31" spans="1:1" x14ac:dyDescent="0.1">
      <c r="A31" s="3">
        <v>2047</v>
      </c>
    </row>
    <row r="32" spans="1:1" x14ac:dyDescent="0.1">
      <c r="A32" s="3">
        <v>2048</v>
      </c>
    </row>
    <row r="33" spans="1:1" x14ac:dyDescent="0.1">
      <c r="A33" s="3">
        <v>2049</v>
      </c>
    </row>
    <row r="34" spans="1:1" x14ac:dyDescent="0.1">
      <c r="A34" s="3">
        <v>2050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3"/>
  <sheetViews>
    <sheetView tabSelected="1" workbookViewId="0">
      <selection activeCell="B2" sqref="B2"/>
    </sheetView>
  </sheetViews>
  <sheetFormatPr defaultColWidth="11.96484375" defaultRowHeight="10.5" x14ac:dyDescent="0.1"/>
  <cols>
    <col min="1" max="1" width="11.96484375" style="3"/>
    <col min="2" max="3" width="11.96484375" style="3" customWidth="1"/>
    <col min="4" max="4" width="11.96484375" style="5" customWidth="1"/>
    <col min="5" max="6" width="11.96484375" style="3" customWidth="1"/>
    <col min="7" max="16384" width="11.96484375" style="3"/>
  </cols>
  <sheetData>
    <row r="1" spans="1:6" x14ac:dyDescent="0.1">
      <c r="A1" s="5" t="s">
        <v>27</v>
      </c>
      <c r="B1" s="5" t="s">
        <v>26</v>
      </c>
      <c r="D1" s="5" t="str">
        <f>PROPER(TEXT(DATE(A2,B2,1), "mmmm"))</f>
        <v>Febrero</v>
      </c>
      <c r="E1" s="5" t="s">
        <v>24</v>
      </c>
      <c r="F1" s="5" t="s">
        <v>25</v>
      </c>
    </row>
    <row r="2" spans="1:6" x14ac:dyDescent="0.1">
      <c r="A2" s="3">
        <v>2021</v>
      </c>
      <c r="B2" s="4">
        <v>2</v>
      </c>
    </row>
    <row r="3" spans="1:6" x14ac:dyDescent="0.1">
      <c r="B3" s="8">
        <f>MAX(0,1+(D3-Hoja1!G$2))</f>
        <v>18</v>
      </c>
      <c r="C3" s="8">
        <f t="shared" ref="C3:C16" si="0">IF(B3,1+MOD(B3-1,11))</f>
        <v>7</v>
      </c>
      <c r="D3" s="7">
        <f>DATE(A2,B2,1)</f>
        <v>44228</v>
      </c>
      <c r="E3" s="3" t="str">
        <f>IF(B3,INDEX(Hoja1!H$3:H$13,C3),"")</f>
        <v>Cabello</v>
      </c>
      <c r="F3" s="3" t="str">
        <f>IF(B3,INDEX(Hoja1!I$3:I$13,C3),"")</f>
        <v>Fdez. Pineda</v>
      </c>
    </row>
    <row r="4" spans="1:6" x14ac:dyDescent="0.1">
      <c r="B4" s="8">
        <f>MAX(0,1+(D4-Hoja1!G$2))</f>
        <v>19</v>
      </c>
      <c r="C4" s="8">
        <f t="shared" si="0"/>
        <v>8</v>
      </c>
      <c r="D4" s="7">
        <f>D3+1</f>
        <v>44229</v>
      </c>
      <c r="E4" s="3" t="str">
        <f>IF(B4,INDEX(Hoja1!H$3:H$13,C4),"")</f>
        <v>Moya</v>
      </c>
      <c r="F4" s="3" t="str">
        <f>IF(B4,INDEX(Hoja1!I$3:I$13,C4),"")</f>
        <v>Romero</v>
      </c>
    </row>
    <row r="5" spans="1:6" x14ac:dyDescent="0.1">
      <c r="B5" s="8">
        <f>MAX(0,1+(D5-Hoja1!G$2))</f>
        <v>20</v>
      </c>
      <c r="C5" s="8">
        <f t="shared" si="0"/>
        <v>9</v>
      </c>
      <c r="D5" s="7">
        <f t="shared" ref="D5:D30" si="1">D4+1</f>
        <v>44230</v>
      </c>
      <c r="E5" s="3" t="str">
        <f>IF(B5,INDEX(Hoja1!H$3:H$13,C5),"")</f>
        <v>Hernández</v>
      </c>
      <c r="F5" s="3" t="str">
        <f>IF(B5,INDEX(Hoja1!I$3:I$13,C5),"")</f>
        <v>De la Torre</v>
      </c>
    </row>
    <row r="6" spans="1:6" x14ac:dyDescent="0.1">
      <c r="B6" s="8">
        <f>MAX(0,1+(D6-Hoja1!G$2))</f>
        <v>21</v>
      </c>
      <c r="C6" s="8">
        <f t="shared" si="0"/>
        <v>10</v>
      </c>
      <c r="D6" s="7">
        <f t="shared" si="1"/>
        <v>44231</v>
      </c>
      <c r="E6" s="3" t="str">
        <f>IF(B6,INDEX(Hoja1!H$3:H$13,C6),"")</f>
        <v>Fdez. Hurtado</v>
      </c>
      <c r="F6" s="3" t="str">
        <f>IF(B6,INDEX(Hoja1!I$3:I$13,C6),"")</f>
        <v>Matute</v>
      </c>
    </row>
    <row r="7" spans="1:6" x14ac:dyDescent="0.1">
      <c r="B7" s="8">
        <f>MAX(0,1+(D7-Hoja1!G$2))</f>
        <v>22</v>
      </c>
      <c r="C7" s="8">
        <f t="shared" si="0"/>
        <v>11</v>
      </c>
      <c r="D7" s="7">
        <f t="shared" si="1"/>
        <v>44232</v>
      </c>
      <c r="E7" s="3" t="str">
        <f>IF(B7,INDEX(Hoja1!H$3:H$13,C7),"")</f>
        <v>Fdez. Pineda</v>
      </c>
      <c r="F7" s="3" t="str">
        <f>IF(B7,INDEX(Hoja1!I$3:I$13,C7),"")</f>
        <v>Morcillo</v>
      </c>
    </row>
    <row r="8" spans="1:6" x14ac:dyDescent="0.1">
      <c r="B8" s="8">
        <f>MAX(0,1+(D8-Hoja1!G$2))</f>
        <v>23</v>
      </c>
      <c r="C8" s="8">
        <f t="shared" si="0"/>
        <v>1</v>
      </c>
      <c r="D8" s="7">
        <f t="shared" si="1"/>
        <v>44233</v>
      </c>
      <c r="E8" s="3" t="str">
        <f>IF(B8,INDEX(Hoja1!H$3:H$13,C8),"")</f>
        <v>Romero</v>
      </c>
      <c r="F8" s="3" t="str">
        <f>IF(B8,INDEX(Hoja1!I$3:I$13,C8),"")</f>
        <v>Granero</v>
      </c>
    </row>
    <row r="9" spans="1:6" x14ac:dyDescent="0.1">
      <c r="B9" s="8">
        <f>MAX(0,1+(D9-Hoja1!G$2))</f>
        <v>24</v>
      </c>
      <c r="C9" s="8">
        <f t="shared" si="0"/>
        <v>2</v>
      </c>
      <c r="D9" s="7">
        <f t="shared" si="1"/>
        <v>44234</v>
      </c>
      <c r="E9" s="3" t="str">
        <f>IF(B9,INDEX(Hoja1!H$3:H$13,C9),"")</f>
        <v>De la Torre</v>
      </c>
      <c r="F9" s="3" t="str">
        <f>IF(B9,INDEX(Hoja1!I$3:I$13,C9),"")</f>
        <v>Roldan</v>
      </c>
    </row>
    <row r="10" spans="1:6" x14ac:dyDescent="0.1">
      <c r="B10" s="8">
        <f>MAX(0,1+(D10-Hoja1!G$2))</f>
        <v>25</v>
      </c>
      <c r="C10" s="8">
        <f t="shared" si="0"/>
        <v>3</v>
      </c>
      <c r="D10" s="7">
        <f t="shared" si="1"/>
        <v>44235</v>
      </c>
      <c r="E10" s="3" t="str">
        <f>IF(B10,INDEX(Hoja1!H$3:H$13,C10),"")</f>
        <v>Matute</v>
      </c>
      <c r="F10" s="3" t="str">
        <f>IF(B10,INDEX(Hoja1!I$3:I$13,C10),"")</f>
        <v>Cabello</v>
      </c>
    </row>
    <row r="11" spans="1:6" x14ac:dyDescent="0.1">
      <c r="B11" s="8">
        <f>MAX(0,1+(D11-Hoja1!G$2))</f>
        <v>26</v>
      </c>
      <c r="C11" s="8">
        <f t="shared" si="0"/>
        <v>4</v>
      </c>
      <c r="D11" s="7">
        <f t="shared" si="1"/>
        <v>44236</v>
      </c>
      <c r="E11" s="3" t="str">
        <f>IF(B11,INDEX(Hoja1!H$3:H$13,C11),"")</f>
        <v>Morcillo</v>
      </c>
      <c r="F11" s="3" t="str">
        <f>IF(B11,INDEX(Hoja1!I$3:I$13,C11),"")</f>
        <v>Moya</v>
      </c>
    </row>
    <row r="12" spans="1:6" x14ac:dyDescent="0.1">
      <c r="B12" s="8">
        <f>MAX(0,1+(D12-Hoja1!G$2))</f>
        <v>27</v>
      </c>
      <c r="C12" s="8">
        <f t="shared" si="0"/>
        <v>5</v>
      </c>
      <c r="D12" s="7">
        <f t="shared" si="1"/>
        <v>44237</v>
      </c>
      <c r="E12" s="3" t="str">
        <f>IF(B12,INDEX(Hoja1!H$3:H$13,C12),"")</f>
        <v>Granero</v>
      </c>
      <c r="F12" s="3" t="str">
        <f>IF(B12,INDEX(Hoja1!I$3:I$13,C12),"")</f>
        <v>Hernández</v>
      </c>
    </row>
    <row r="13" spans="1:6" x14ac:dyDescent="0.1">
      <c r="B13" s="8">
        <f>MAX(0,1+(D13-Hoja1!G$2))</f>
        <v>28</v>
      </c>
      <c r="C13" s="8">
        <f t="shared" si="0"/>
        <v>6</v>
      </c>
      <c r="D13" s="7">
        <f t="shared" si="1"/>
        <v>44238</v>
      </c>
      <c r="E13" s="3" t="str">
        <f>IF(B13,INDEX(Hoja1!H$3:H$13,C13),"")</f>
        <v>Roldan</v>
      </c>
      <c r="F13" s="3" t="str">
        <f>IF(B13,INDEX(Hoja1!I$3:I$13,C13),"")</f>
        <v>Fdez. Hurtado</v>
      </c>
    </row>
    <row r="14" spans="1:6" x14ac:dyDescent="0.1">
      <c r="B14" s="8">
        <f>MAX(0,1+(D14-Hoja1!G$2))</f>
        <v>29</v>
      </c>
      <c r="C14" s="8">
        <f t="shared" si="0"/>
        <v>7</v>
      </c>
      <c r="D14" s="7">
        <f t="shared" si="1"/>
        <v>44239</v>
      </c>
      <c r="E14" s="3" t="str">
        <f>IF(B14,INDEX(Hoja1!H$3:H$13,C14),"")</f>
        <v>Cabello</v>
      </c>
      <c r="F14" s="3" t="str">
        <f>IF(B14,INDEX(Hoja1!I$3:I$13,C14),"")</f>
        <v>Fdez. Pineda</v>
      </c>
    </row>
    <row r="15" spans="1:6" x14ac:dyDescent="0.1">
      <c r="B15" s="8">
        <f>MAX(0,1+(D15-Hoja1!G$2))</f>
        <v>30</v>
      </c>
      <c r="C15" s="8">
        <f t="shared" si="0"/>
        <v>8</v>
      </c>
      <c r="D15" s="7">
        <f t="shared" si="1"/>
        <v>44240</v>
      </c>
      <c r="E15" s="3" t="str">
        <f>IF(B15,INDEX(Hoja1!H$3:H$13,C15),"")</f>
        <v>Moya</v>
      </c>
      <c r="F15" s="3" t="str">
        <f>IF(B15,INDEX(Hoja1!I$3:I$13,C15),"")</f>
        <v>Romero</v>
      </c>
    </row>
    <row r="16" spans="1:6" x14ac:dyDescent="0.1">
      <c r="B16" s="8">
        <f>MAX(0,1+(D16-Hoja1!G$2))</f>
        <v>31</v>
      </c>
      <c r="C16" s="8">
        <f t="shared" si="0"/>
        <v>9</v>
      </c>
      <c r="D16" s="7">
        <f t="shared" si="1"/>
        <v>44241</v>
      </c>
      <c r="E16" s="3" t="str">
        <f>IF(B16,INDEX(Hoja1!H$3:H$13,C16),"")</f>
        <v>Hernández</v>
      </c>
      <c r="F16" s="3" t="str">
        <f>IF(B16,INDEX(Hoja1!I$3:I$13,C16),"")</f>
        <v>De la Torre</v>
      </c>
    </row>
    <row r="17" spans="2:6" x14ac:dyDescent="0.1">
      <c r="B17" s="8">
        <f>MAX(0,1+(D17-Hoja1!G$2))</f>
        <v>32</v>
      </c>
      <c r="C17" s="8">
        <f>IF(B17,1+MOD(B17-1,11))</f>
        <v>10</v>
      </c>
      <c r="D17" s="7">
        <f t="shared" si="1"/>
        <v>44242</v>
      </c>
      <c r="E17" s="3" t="str">
        <f>IF(B17,INDEX(Hoja1!H$3:H$13,C17),"")</f>
        <v>Fdez. Hurtado</v>
      </c>
      <c r="F17" s="3" t="str">
        <f>IF(B17,INDEX(Hoja1!I$3:I$13,C17),"")</f>
        <v>Matute</v>
      </c>
    </row>
    <row r="18" spans="2:6" x14ac:dyDescent="0.1">
      <c r="B18" s="8">
        <f>MAX(0,1+(D18-Hoja1!G$2))</f>
        <v>33</v>
      </c>
      <c r="C18" s="8">
        <f t="shared" ref="C18:C30" si="2">IF(B18,1+MOD(B18-1,11))</f>
        <v>11</v>
      </c>
      <c r="D18" s="7">
        <f t="shared" si="1"/>
        <v>44243</v>
      </c>
      <c r="E18" s="3" t="str">
        <f>IF(B18,INDEX(Hoja1!H$3:H$13,C18),"")</f>
        <v>Fdez. Pineda</v>
      </c>
      <c r="F18" s="3" t="str">
        <f>IF(B18,INDEX(Hoja1!I$3:I$13,C18),"")</f>
        <v>Morcillo</v>
      </c>
    </row>
    <row r="19" spans="2:6" x14ac:dyDescent="0.1">
      <c r="B19" s="8">
        <f>MAX(0,1+(D19-Hoja1!G$2))</f>
        <v>34</v>
      </c>
      <c r="C19" s="8">
        <f t="shared" si="2"/>
        <v>1</v>
      </c>
      <c r="D19" s="7">
        <f t="shared" si="1"/>
        <v>44244</v>
      </c>
      <c r="E19" s="3" t="str">
        <f>IF(B19,INDEX(Hoja1!H$3:H$13,C19),"")</f>
        <v>Romero</v>
      </c>
      <c r="F19" s="3" t="str">
        <f>IF(B19,INDEX(Hoja1!I$3:I$13,C19),"")</f>
        <v>Granero</v>
      </c>
    </row>
    <row r="20" spans="2:6" x14ac:dyDescent="0.1">
      <c r="B20" s="8">
        <f>MAX(0,1+(D20-Hoja1!G$2))</f>
        <v>35</v>
      </c>
      <c r="C20" s="8">
        <f t="shared" si="2"/>
        <v>2</v>
      </c>
      <c r="D20" s="7">
        <f t="shared" si="1"/>
        <v>44245</v>
      </c>
      <c r="E20" s="3" t="str">
        <f>IF(B20,INDEX(Hoja1!H$3:H$13,C20),"")</f>
        <v>De la Torre</v>
      </c>
      <c r="F20" s="3" t="str">
        <f>IF(B20,INDEX(Hoja1!I$3:I$13,C20),"")</f>
        <v>Roldan</v>
      </c>
    </row>
    <row r="21" spans="2:6" x14ac:dyDescent="0.1">
      <c r="B21" s="8">
        <f>MAX(0,1+(D21-Hoja1!G$2))</f>
        <v>36</v>
      </c>
      <c r="C21" s="8">
        <f t="shared" si="2"/>
        <v>3</v>
      </c>
      <c r="D21" s="7">
        <f t="shared" si="1"/>
        <v>44246</v>
      </c>
      <c r="E21" s="3" t="str">
        <f>IF(B21,INDEX(Hoja1!H$3:H$13,C21),"")</f>
        <v>Matute</v>
      </c>
      <c r="F21" s="3" t="str">
        <f>IF(B21,INDEX(Hoja1!I$3:I$13,C21),"")</f>
        <v>Cabello</v>
      </c>
    </row>
    <row r="22" spans="2:6" x14ac:dyDescent="0.1">
      <c r="B22" s="8">
        <f>MAX(0,1+(D22-Hoja1!G$2))</f>
        <v>37</v>
      </c>
      <c r="C22" s="8">
        <f t="shared" si="2"/>
        <v>4</v>
      </c>
      <c r="D22" s="7">
        <f t="shared" si="1"/>
        <v>44247</v>
      </c>
      <c r="E22" s="3" t="str">
        <f>IF(B22,INDEX(Hoja1!H$3:H$13,C22),"")</f>
        <v>Morcillo</v>
      </c>
      <c r="F22" s="3" t="str">
        <f>IF(B22,INDEX(Hoja1!I$3:I$13,C22),"")</f>
        <v>Moya</v>
      </c>
    </row>
    <row r="23" spans="2:6" x14ac:dyDescent="0.1">
      <c r="B23" s="8">
        <f>MAX(0,1+(D23-Hoja1!G$2))</f>
        <v>38</v>
      </c>
      <c r="C23" s="8">
        <f t="shared" si="2"/>
        <v>5</v>
      </c>
      <c r="D23" s="7">
        <f t="shared" si="1"/>
        <v>44248</v>
      </c>
      <c r="E23" s="3" t="str">
        <f>IF(B23,INDEX(Hoja1!H$3:H$13,C23),"")</f>
        <v>Granero</v>
      </c>
      <c r="F23" s="3" t="str">
        <f>IF(B23,INDEX(Hoja1!I$3:I$13,C23),"")</f>
        <v>Hernández</v>
      </c>
    </row>
    <row r="24" spans="2:6" x14ac:dyDescent="0.1">
      <c r="B24" s="8">
        <f>MAX(0,1+(D24-Hoja1!G$2))</f>
        <v>39</v>
      </c>
      <c r="C24" s="8">
        <f t="shared" si="2"/>
        <v>6</v>
      </c>
      <c r="D24" s="7">
        <f t="shared" si="1"/>
        <v>44249</v>
      </c>
      <c r="E24" s="3" t="str">
        <f>IF(B24,INDEX(Hoja1!H$3:H$13,C24),"")</f>
        <v>Roldan</v>
      </c>
      <c r="F24" s="3" t="str">
        <f>IF(B24,INDEX(Hoja1!I$3:I$13,C24),"")</f>
        <v>Fdez. Hurtado</v>
      </c>
    </row>
    <row r="25" spans="2:6" x14ac:dyDescent="0.1">
      <c r="B25" s="8">
        <f>MAX(0,1+(D25-Hoja1!G$2))</f>
        <v>40</v>
      </c>
      <c r="C25" s="8">
        <f t="shared" si="2"/>
        <v>7</v>
      </c>
      <c r="D25" s="7">
        <f t="shared" si="1"/>
        <v>44250</v>
      </c>
      <c r="E25" s="3" t="str">
        <f>IF(B25,INDEX(Hoja1!H$3:H$13,C25),"")</f>
        <v>Cabello</v>
      </c>
      <c r="F25" s="3" t="str">
        <f>IF(B25,INDEX(Hoja1!I$3:I$13,C25),"")</f>
        <v>Fdez. Pineda</v>
      </c>
    </row>
    <row r="26" spans="2:6" x14ac:dyDescent="0.1">
      <c r="B26" s="8">
        <f>MAX(0,1+(D26-Hoja1!G$2))</f>
        <v>41</v>
      </c>
      <c r="C26" s="8">
        <f t="shared" si="2"/>
        <v>8</v>
      </c>
      <c r="D26" s="7">
        <f t="shared" si="1"/>
        <v>44251</v>
      </c>
      <c r="E26" s="3" t="str">
        <f>IF(B26,INDEX(Hoja1!H$3:H$13,C26),"")</f>
        <v>Moya</v>
      </c>
      <c r="F26" s="3" t="str">
        <f>IF(B26,INDEX(Hoja1!I$3:I$13,C26),"")</f>
        <v>Romero</v>
      </c>
    </row>
    <row r="27" spans="2:6" x14ac:dyDescent="0.1">
      <c r="B27" s="8">
        <f>MAX(0,1+(D27-Hoja1!G$2))</f>
        <v>42</v>
      </c>
      <c r="C27" s="8">
        <f t="shared" si="2"/>
        <v>9</v>
      </c>
      <c r="D27" s="7">
        <f t="shared" si="1"/>
        <v>44252</v>
      </c>
      <c r="E27" s="3" t="str">
        <f>IF(B27,INDEX(Hoja1!H$3:H$13,C27),"")</f>
        <v>Hernández</v>
      </c>
      <c r="F27" s="3" t="str">
        <f>IF(B27,INDEX(Hoja1!I$3:I$13,C27),"")</f>
        <v>De la Torre</v>
      </c>
    </row>
    <row r="28" spans="2:6" x14ac:dyDescent="0.1">
      <c r="B28" s="8">
        <f>MAX(0,1+(D28-Hoja1!G$2))</f>
        <v>43</v>
      </c>
      <c r="C28" s="8">
        <f t="shared" si="2"/>
        <v>10</v>
      </c>
      <c r="D28" s="7">
        <f t="shared" si="1"/>
        <v>44253</v>
      </c>
      <c r="E28" s="3" t="str">
        <f>IF(B28,INDEX(Hoja1!H$3:H$13,C28),"")</f>
        <v>Fdez. Hurtado</v>
      </c>
      <c r="F28" s="3" t="str">
        <f>IF(B28,INDEX(Hoja1!I$3:I$13,C28),"")</f>
        <v>Matute</v>
      </c>
    </row>
    <row r="29" spans="2:6" x14ac:dyDescent="0.1">
      <c r="B29" s="8">
        <f>MAX(0,1+(D29-Hoja1!G$2))</f>
        <v>44</v>
      </c>
      <c r="C29" s="8">
        <f t="shared" si="2"/>
        <v>11</v>
      </c>
      <c r="D29" s="7">
        <f t="shared" si="1"/>
        <v>44254</v>
      </c>
      <c r="E29" s="3" t="str">
        <f>IF(B29,INDEX(Hoja1!H$3:H$13,C29),"")</f>
        <v>Fdez. Pineda</v>
      </c>
      <c r="F29" s="3" t="str">
        <f>IF(B29,INDEX(Hoja1!I$3:I$13,C29),"")</f>
        <v>Morcillo</v>
      </c>
    </row>
    <row r="30" spans="2:6" x14ac:dyDescent="0.1">
      <c r="B30" s="8">
        <f>MAX(0,1+(D30-Hoja1!G$2))</f>
        <v>45</v>
      </c>
      <c r="C30" s="8">
        <f t="shared" si="2"/>
        <v>1</v>
      </c>
      <c r="D30" s="7">
        <f t="shared" si="1"/>
        <v>44255</v>
      </c>
      <c r="E30" s="3" t="str">
        <f>IF(B30,INDEX(Hoja1!H$3:H$13,C30),"")</f>
        <v>Romero</v>
      </c>
      <c r="F30" s="3" t="str">
        <f>IF(B30,INDEX(Hoja1!I$3:I$13,C30),"")</f>
        <v>Granero</v>
      </c>
    </row>
    <row r="31" spans="2:6" x14ac:dyDescent="0.1">
      <c r="B31" s="8" t="str">
        <f>IF(D31="","",MAX(0,1+(D31-Hoja1!G$2)))</f>
        <v/>
      </c>
      <c r="C31" s="8" t="str">
        <f>IF(OR(B31=0,B31=""),"",1+MOD(B31-1,11))</f>
        <v/>
      </c>
      <c r="D31" s="7" t="str">
        <f>IF(MONTH(D30+1)=MONTH(D30),D30+1,"")</f>
        <v/>
      </c>
      <c r="E31" s="3" t="str">
        <f>IF(AND(B31&lt;&gt;"",C31&lt;&gt;""),INDEX(Hoja1!H$3:H$13,C31),"")</f>
        <v/>
      </c>
      <c r="F31" s="3" t="str">
        <f>IF(AND(B31&lt;&gt;"",C31&lt;&gt;""),INDEX(Hoja1!I$3:I$13,C31),"")</f>
        <v/>
      </c>
    </row>
    <row r="32" spans="2:6" x14ac:dyDescent="0.1">
      <c r="B32" s="8" t="str">
        <f>IF(D32="","",MAX(0,1+(D32-Hoja1!G$2)))</f>
        <v/>
      </c>
      <c r="C32" s="8" t="str">
        <f t="shared" ref="C32:C33" si="3">IF(OR(B32=0,B32=""),"",1+MOD(B32-1,11))</f>
        <v/>
      </c>
      <c r="D32" s="7" t="str">
        <f>IF(MONTH(D30+2)=MONTH(D30),D30+2,"")</f>
        <v/>
      </c>
      <c r="E32" s="3" t="str">
        <f>IF(AND(B32&lt;&gt;"",C32&lt;&gt;""),INDEX(Hoja1!H$3:H$13,C32),"")</f>
        <v/>
      </c>
      <c r="F32" s="3" t="str">
        <f>IF(AND(B32&lt;&gt;"",C32&lt;&gt;""),INDEX(Hoja1!I$3:I$13,C32),"")</f>
        <v/>
      </c>
    </row>
    <row r="33" spans="2:6" x14ac:dyDescent="0.1">
      <c r="B33" s="8" t="str">
        <f>IF(D33="","",MAX(0,1+(D33-Hoja1!G$2)))</f>
        <v/>
      </c>
      <c r="C33" s="8" t="str">
        <f t="shared" si="3"/>
        <v/>
      </c>
      <c r="D33" s="7" t="str">
        <f>IF(MONTH(D30+3)=MONTH(D30),D30+3,"")</f>
        <v/>
      </c>
      <c r="E33" s="3" t="str">
        <f>IF(AND(B33&lt;&gt;"",C33&lt;&gt;""),INDEX(Hoja1!H$3:H$13,C33),"")</f>
        <v/>
      </c>
      <c r="F33" s="3" t="str">
        <f>IF(AND(B33&lt;&gt;"",C33&lt;&gt;""),INDEX(Hoja1!I$3:I$13,C33),"")</f>
        <v/>
      </c>
    </row>
  </sheetData>
  <pageMargins left="0.7" right="0.7" top="0.75" bottom="0.75" header="0.3" footer="0.3"/>
  <pageSetup paperSize="32767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Hoja1!$A$2:$A$34</xm:f>
          </x14:formula1>
          <xm:sqref>A2</xm:sqref>
        </x14:dataValidation>
        <x14:dataValidation type="list" allowBlank="1" showInputMessage="1" showErrorMessage="1" xr:uid="{00000000-0002-0000-0100-000001000000}">
          <x14:formula1>
            <xm:f>Hoja1!$B$2:$B$13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Trigo</dc:creator>
  <cp:lastModifiedBy>Héctor Miguel Orozco Díaz</cp:lastModifiedBy>
  <dcterms:created xsi:type="dcterms:W3CDTF">2020-11-30T16:13:27Z</dcterms:created>
  <dcterms:modified xsi:type="dcterms:W3CDTF">2020-12-01T16:35:54Z</dcterms:modified>
</cp:coreProperties>
</file>