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Download\EJEMPLO-REPORTE_Beta\"/>
    </mc:Choice>
  </mc:AlternateContent>
  <xr:revisionPtr revIDLastSave="0" documentId="8_{F4EA196E-6F24-40A5-9E36-B95F1C855241}" xr6:coauthVersionLast="46" xr6:coauthVersionMax="46" xr10:uidLastSave="{00000000-0000-0000-0000-000000000000}"/>
  <bookViews>
    <workbookView xWindow="-120" yWindow="-120" windowWidth="29040" windowHeight="16440" xr2:uid="{2D3D23EC-5E62-4B76-9ACA-38F76E959A08}"/>
  </bookViews>
  <sheets>
    <sheet name="REPORTE - Colegio" sheetId="2" r:id="rId1"/>
  </sheets>
  <externalReferences>
    <externalReference r:id="rId2"/>
  </externalReferences>
  <definedNames>
    <definedName name="CODIG">#REF!</definedName>
    <definedName name="CODIGO">#REF!</definedName>
    <definedName name="ESC">#REF!</definedName>
    <definedName name="ESCUELA">#REF!</definedName>
    <definedName name="NOM">#REF!</definedName>
    <definedName name="NOMBRE">#REF!</definedName>
    <definedName name="NOMBRES">#REF!,#REF!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F16" i="2"/>
  <c r="N23" i="2"/>
  <c r="N25" i="2"/>
  <c r="B28" i="2"/>
  <c r="N19" i="2" s="1"/>
  <c r="C28" i="2"/>
  <c r="N21" i="2" s="1"/>
  <c r="D28" i="2"/>
  <c r="E28" i="2"/>
  <c r="N27" i="2" l="1"/>
</calcChain>
</file>

<file path=xl/sharedStrings.xml><?xml version="1.0" encoding="utf-8"?>
<sst xmlns="http://schemas.openxmlformats.org/spreadsheetml/2006/main" count="203" uniqueCount="88">
  <si>
    <t>GENERAR MISMO REPORTE RECURSOS 2PARA ESTABLECIMIENTO</t>
  </si>
  <si>
    <t>enero</t>
  </si>
  <si>
    <t>colegio 1</t>
  </si>
  <si>
    <t>B009</t>
  </si>
  <si>
    <t>A009</t>
  </si>
  <si>
    <t>B008</t>
  </si>
  <si>
    <t>A008</t>
  </si>
  <si>
    <t>B007</t>
  </si>
  <si>
    <t>A007</t>
  </si>
  <si>
    <t>B006</t>
  </si>
  <si>
    <t>A006</t>
  </si>
  <si>
    <t>B005</t>
  </si>
  <si>
    <t>A005</t>
  </si>
  <si>
    <t>B004</t>
  </si>
  <si>
    <t>A004</t>
  </si>
  <si>
    <t>B003</t>
  </si>
  <si>
    <t>A003</t>
  </si>
  <si>
    <t>B002</t>
  </si>
  <si>
    <t>A002</t>
  </si>
  <si>
    <t>B001</t>
  </si>
  <si>
    <t>A001</t>
  </si>
  <si>
    <t>xxx</t>
  </si>
  <si>
    <t>recursos</t>
  </si>
  <si>
    <t xml:space="preserve">  Haberes</t>
  </si>
  <si>
    <t>Mes</t>
  </si>
  <si>
    <t>Establecimiento</t>
  </si>
  <si>
    <t>Nombre Funcionario</t>
  </si>
  <si>
    <t>Rut</t>
  </si>
  <si>
    <t>DETALLE SUELDOS</t>
  </si>
  <si>
    <t>fac</t>
  </si>
  <si>
    <t>recursos 1</t>
  </si>
  <si>
    <t>recursos 2</t>
  </si>
  <si>
    <t>ac</t>
  </si>
  <si>
    <t>Mes compra</t>
  </si>
  <si>
    <t>Monto 
documento</t>
  </si>
  <si>
    <t>Monto
Gasto</t>
  </si>
  <si>
    <t>Nombre
Proveedor</t>
  </si>
  <si>
    <t>Rut
Proveedor</t>
  </si>
  <si>
    <t>Descripción 
Gasto</t>
  </si>
  <si>
    <t>Fecha 
Pago</t>
  </si>
  <si>
    <t>Fecha documento</t>
  </si>
  <si>
    <t>N° Documento fac</t>
  </si>
  <si>
    <t>Tipo de 
Documento</t>
  </si>
  <si>
    <t>Código 
Cuenta</t>
  </si>
  <si>
    <t>colegio</t>
  </si>
  <si>
    <t>ID</t>
  </si>
  <si>
    <t>DETALLE COMPRAS</t>
  </si>
  <si>
    <t>ENERO</t>
  </si>
  <si>
    <t>MONTO</t>
  </si>
  <si>
    <t>TIPO DE 
ENSEÑANZA/GRADO</t>
  </si>
  <si>
    <t>Recursos</t>
  </si>
  <si>
    <t>ESTABLECIMIENTO</t>
  </si>
  <si>
    <t>MES</t>
  </si>
  <si>
    <t>DETALLE  INGRESOS</t>
  </si>
  <si>
    <t>TOTAL</t>
  </si>
  <si>
    <t>=</t>
  </si>
  <si>
    <t>SALDO TOTAL</t>
  </si>
  <si>
    <t>Diciembre</t>
  </si>
  <si>
    <t>Noviembre</t>
  </si>
  <si>
    <t>+</t>
  </si>
  <si>
    <t>Total Desc.Rem.Sub</t>
  </si>
  <si>
    <t>Octubre</t>
  </si>
  <si>
    <t>Septiembre</t>
  </si>
  <si>
    <t>-</t>
  </si>
  <si>
    <t xml:space="preserve">Total Remuneraciones </t>
  </si>
  <si>
    <t>Agosto</t>
  </si>
  <si>
    <t>Julio</t>
  </si>
  <si>
    <t xml:space="preserve">Total de Compras </t>
  </si>
  <si>
    <t>Junio</t>
  </si>
  <si>
    <t>Mayo</t>
  </si>
  <si>
    <t xml:space="preserve">Total Ingresos </t>
  </si>
  <si>
    <t>Abril</t>
  </si>
  <si>
    <t>Marzo</t>
  </si>
  <si>
    <t>Febrero</t>
  </si>
  <si>
    <t>Enero</t>
  </si>
  <si>
    <t>Saldo Inicial</t>
  </si>
  <si>
    <t>Resumen final</t>
  </si>
  <si>
    <t>TOTAL ACUMULADO</t>
  </si>
  <si>
    <t>SALDO MENSUAL</t>
  </si>
  <si>
    <t>Desc.Rem +</t>
  </si>
  <si>
    <t>Remun. -</t>
  </si>
  <si>
    <t>Gastos -</t>
  </si>
  <si>
    <t>Ingresos +</t>
  </si>
  <si>
    <t>Primer Semestre</t>
  </si>
  <si>
    <t xml:space="preserve"> </t>
  </si>
  <si>
    <t>RESUMEN FINANCIERO recursos 1 AÑO 2021</t>
  </si>
  <si>
    <t>Unidad Presupuesto y Finanzas.</t>
  </si>
  <si>
    <t>colegio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</si>
</sst>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&quot;$&quot;* #,##0_ ;_ &quot;$&quot;* \-#,##0_ ;_ &quot;$&quot;* &quot;-&quot;_ ;_ @_ "/>
    <numFmt numFmtId="165" formatCode="#,##0_ ;[Red]\-#,##0\ "/>
    <numFmt numFmtId="166" formatCode="#,##0.00_);\-#,##0.00"/>
    <numFmt numFmtId="167" formatCode="&quot;€&quot;\ #,##0;[Red]&quot;€&quot;\ \-#,##0"/>
    <numFmt numFmtId="168" formatCode="[$$-340A]\ #,##0;[Red]\-[$$-340A]\ #,##0"/>
    <numFmt numFmtId="169" formatCode="\$#,##0;[Red]&quot;-$&quot;#,##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7"/>
      <color rgb="FF000000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b/>
      <i/>
      <sz val="12"/>
      <name val="Arial"/>
      <family val="2"/>
      <charset val="1"/>
    </font>
    <font>
      <b/>
      <i/>
      <u/>
      <sz val="12"/>
      <name val="Arial"/>
      <family val="2"/>
      <charset val="1"/>
    </font>
    <font>
      <sz val="12"/>
      <name val="Times New Roman"/>
      <family val="1"/>
      <charset val="1"/>
    </font>
    <font>
      <b/>
      <u/>
      <sz val="12"/>
      <name val="Poor Richard"/>
      <family val="1"/>
      <charset val="1"/>
    </font>
    <font>
      <b/>
      <u/>
      <sz val="12"/>
      <name val="Arial"/>
      <family val="2"/>
      <charset val="1"/>
    </font>
    <font>
      <sz val="12"/>
      <name val="Poor Richard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DEE8"/>
        <bgColor rgb="FFB9CDE5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6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6" fillId="0" borderId="0"/>
    <xf numFmtId="0" fontId="1" fillId="0" borderId="0"/>
    <xf numFmtId="0" fontId="4" fillId="0" borderId="0" applyBorder="0" applyProtection="0"/>
  </cellStyleXfs>
  <cellXfs count="55">
    <xf numFmtId="0" fontId="0" fillId="0" borderId="0" xfId="0"/>
    <xf numFmtId="0" fontId="3" fillId="0" borderId="0" xfId="1" applyFont="1"/>
    <xf numFmtId="0" fontId="4" fillId="0" borderId="0" xfId="1" applyFont="1" applyAlignment="1">
      <alignment horizontal="left" vertical="center"/>
    </xf>
    <xf numFmtId="164" fontId="1" fillId="0" borderId="0" xfId="2" applyFont="1"/>
    <xf numFmtId="0" fontId="5" fillId="0" borderId="0" xfId="1" applyFont="1"/>
    <xf numFmtId="0" fontId="7" fillId="0" borderId="0" xfId="3" applyFont="1" applyAlignment="1">
      <alignment wrapText="1"/>
    </xf>
    <xf numFmtId="0" fontId="1" fillId="0" borderId="0" xfId="4"/>
    <xf numFmtId="0" fontId="8" fillId="0" borderId="0" xfId="1" applyFont="1" applyAlignment="1">
      <alignment horizontal="left" vertical="center"/>
    </xf>
    <xf numFmtId="165" fontId="8" fillId="0" borderId="0" xfId="1" applyNumberFormat="1" applyFont="1" applyAlignment="1">
      <alignment horizontal="left" vertical="center"/>
    </xf>
    <xf numFmtId="166" fontId="9" fillId="0" borderId="0" xfId="1" applyNumberFormat="1" applyFont="1" applyAlignment="1">
      <alignment horizontal="left" vertical="center"/>
    </xf>
    <xf numFmtId="165" fontId="8" fillId="0" borderId="0" xfId="1" applyNumberFormat="1" applyFont="1" applyAlignment="1">
      <alignment horizontal="right" vertical="center" wrapText="1"/>
    </xf>
    <xf numFmtId="166" fontId="9" fillId="0" borderId="1" xfId="1" applyNumberFormat="1" applyFont="1" applyBorder="1" applyAlignment="1">
      <alignment horizontal="left" vertical="center"/>
    </xf>
    <xf numFmtId="166" fontId="10" fillId="2" borderId="2" xfId="1" applyNumberFormat="1" applyFont="1" applyFill="1" applyBorder="1" applyAlignment="1">
      <alignment horizontal="center" vertical="center"/>
    </xf>
    <xf numFmtId="0" fontId="11" fillId="0" borderId="0" xfId="1" applyFont="1"/>
    <xf numFmtId="0" fontId="8" fillId="0" borderId="0" xfId="1" applyFont="1" applyAlignment="1">
      <alignment horizontal="left" vertical="center" wrapText="1"/>
    </xf>
    <xf numFmtId="14" fontId="8" fillId="0" borderId="0" xfId="1" applyNumberFormat="1" applyFont="1" applyAlignment="1">
      <alignment horizontal="left" vertical="center" wrapText="1"/>
    </xf>
    <xf numFmtId="14" fontId="8" fillId="0" borderId="0" xfId="1" applyNumberFormat="1" applyFont="1" applyAlignment="1">
      <alignment horizontal="left" vertical="center"/>
    </xf>
    <xf numFmtId="0" fontId="12" fillId="3" borderId="3" xfId="1" applyFont="1" applyFill="1" applyBorder="1" applyAlignment="1">
      <alignment horizontal="center" vertical="center"/>
    </xf>
    <xf numFmtId="0" fontId="12" fillId="3" borderId="3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167" fontId="13" fillId="0" borderId="0" xfId="1" applyNumberFormat="1" applyFont="1" applyAlignment="1">
      <alignment horizontal="right" vertical="center"/>
    </xf>
    <xf numFmtId="0" fontId="13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38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/>
    </xf>
    <xf numFmtId="0" fontId="14" fillId="0" borderId="0" xfId="5" applyFont="1" applyBorder="1"/>
    <xf numFmtId="0" fontId="15" fillId="0" borderId="0" xfId="5" applyFont="1" applyBorder="1" applyAlignment="1">
      <alignment horizontal="center"/>
    </xf>
    <xf numFmtId="0" fontId="14" fillId="0" borderId="0" xfId="5" applyFont="1"/>
    <xf numFmtId="0" fontId="16" fillId="0" borderId="0" xfId="5" applyFont="1" applyBorder="1"/>
    <xf numFmtId="168" fontId="15" fillId="0" borderId="0" xfId="5" applyNumberFormat="1" applyFont="1" applyBorder="1" applyAlignment="1" applyProtection="1">
      <alignment horizontal="center"/>
    </xf>
    <xf numFmtId="168" fontId="14" fillId="0" borderId="0" xfId="5" applyNumberFormat="1" applyFont="1" applyBorder="1" applyProtection="1"/>
    <xf numFmtId="169" fontId="14" fillId="0" borderId="0" xfId="5" applyNumberFormat="1" applyFont="1" applyBorder="1"/>
    <xf numFmtId="169" fontId="16" fillId="5" borderId="3" xfId="5" applyNumberFormat="1" applyFont="1" applyFill="1" applyBorder="1"/>
    <xf numFmtId="169" fontId="14" fillId="5" borderId="3" xfId="5" applyNumberFormat="1" applyFont="1" applyFill="1" applyBorder="1"/>
    <xf numFmtId="0" fontId="16" fillId="5" borderId="3" xfId="5" applyFont="1" applyFill="1" applyBorder="1"/>
    <xf numFmtId="169" fontId="15" fillId="0" borderId="0" xfId="5" applyNumberFormat="1" applyFont="1" applyBorder="1"/>
    <xf numFmtId="0" fontId="15" fillId="0" borderId="0" xfId="5" applyFont="1" applyBorder="1"/>
    <xf numFmtId="0" fontId="15" fillId="0" borderId="0" xfId="5" applyFont="1" applyBorder="1" applyAlignment="1">
      <alignment horizontal="center"/>
    </xf>
    <xf numFmtId="169" fontId="14" fillId="5" borderId="4" xfId="5" applyNumberFormat="1" applyFont="1" applyFill="1" applyBorder="1"/>
    <xf numFmtId="0" fontId="14" fillId="5" borderId="3" xfId="5" applyFont="1" applyFill="1" applyBorder="1"/>
    <xf numFmtId="169" fontId="15" fillId="0" borderId="0" xfId="5" applyNumberFormat="1" applyFont="1" applyBorder="1" applyAlignment="1">
      <alignment horizontal="center"/>
    </xf>
    <xf numFmtId="0" fontId="17" fillId="0" borderId="0" xfId="5" applyFont="1" applyBorder="1"/>
    <xf numFmtId="0" fontId="16" fillId="5" borderId="5" xfId="5" applyFont="1" applyFill="1" applyBorder="1"/>
    <xf numFmtId="0" fontId="16" fillId="5" borderId="2" xfId="5" applyFont="1" applyFill="1" applyBorder="1"/>
    <xf numFmtId="0" fontId="14" fillId="5" borderId="0" xfId="5" applyFont="1" applyFill="1"/>
    <xf numFmtId="0" fontId="17" fillId="5" borderId="3" xfId="5" applyFont="1" applyFill="1" applyBorder="1"/>
    <xf numFmtId="0" fontId="17" fillId="0" borderId="0" xfId="5" applyFont="1"/>
    <xf numFmtId="0" fontId="17" fillId="0" borderId="0" xfId="5" applyFont="1" applyAlignment="1">
      <alignment horizontal="center"/>
    </xf>
    <xf numFmtId="0" fontId="18" fillId="0" borderId="0" xfId="5" applyFont="1" applyAlignment="1">
      <alignment horizontal="center"/>
    </xf>
    <xf numFmtId="0" fontId="19" fillId="0" borderId="0" xfId="5" applyFont="1" applyAlignment="1">
      <alignment horizontal="center"/>
    </xf>
    <xf numFmtId="0" fontId="20" fillId="0" borderId="0" xfId="5" applyFont="1" applyBorder="1" applyAlignment="1">
      <alignment horizontal="center"/>
    </xf>
    <xf numFmtId="0" fontId="17" fillId="6" borderId="0" xfId="5" applyFont="1" applyFill="1" applyBorder="1"/>
    <xf numFmtId="0" fontId="21" fillId="0" borderId="0" xfId="5" applyFont="1" applyAlignment="1">
      <alignment horizontal="center"/>
    </xf>
    <xf numFmtId="0" fontId="15" fillId="5" borderId="0" xfId="5" applyFont="1" applyFill="1" applyAlignment="1">
      <alignment horizontal="center"/>
    </xf>
  </cellXfs>
  <cellStyles count="6">
    <cellStyle name="Moneda [0] 2" xfId="2" xr:uid="{AA05F480-8133-475F-B2DC-CE72C5DE2566}"/>
    <cellStyle name="Normal" xfId="0" builtinId="0"/>
    <cellStyle name="Normal 16" xfId="4" xr:uid="{95A030CC-50AD-4FB8-8F84-3B3CB7C5396E}"/>
    <cellStyle name="Normal 2" xfId="1" xr:uid="{7A46C092-5CBA-419C-9B27-F51C68AAC185}"/>
    <cellStyle name="Normal_Hoja1" xfId="3" xr:uid="{8DFDC7B8-64D2-42D7-A45D-41A454AF2329}"/>
    <cellStyle name="Texto explicativo 2" xfId="5" xr:uid="{9359BFD4-7784-4185-AB39-6E6A4F37499C}"/>
  </cellStyles>
  <dxfs count="2">
    <dxf>
      <font>
        <color rgb="FF000000"/>
        <name val="Calibri"/>
      </font>
      <alignment horizontal="general" vertical="bottom" textRotation="0" wrapText="0" indent="0" shrinkToFit="0"/>
    </dxf>
    <dxf>
      <font>
        <color rgb="FF000000"/>
        <name val="Calibri"/>
      </font>
      <alignment horizontal="general" vertical="bottom" textRotation="0" wrapText="0" indent="0" shrinkToFit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JEMPLO%20REPORTE_Bet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tos ingresos"/>
      <sheetName val="Compras"/>
      <sheetName val="Hoja1"/>
      <sheetName val="sueldos"/>
      <sheetName val="Resumen Anual SEP"/>
      <sheetName val="Resumen Anual Sub General"/>
      <sheetName val="Resumen Anual PIE"/>
      <sheetName val="eJEMPLO REPORTE ESPERADO"/>
      <sheetName val="Plantilla REPOR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534C9-C411-4D1A-BE42-C32B47DC47F4}">
  <sheetPr codeName="Hoja22">
    <tabColor rgb="FF7030A0"/>
  </sheetPr>
  <dimension ref="A1:N321"/>
  <sheetViews>
    <sheetView showGridLines="0" tabSelected="1" showWhiteSpace="0" topLeftCell="A46" zoomScaleNormal="100" zoomScalePageLayoutView="80" workbookViewId="0">
      <selection activeCell="J57" sqref="J57"/>
    </sheetView>
  </sheetViews>
  <sheetFormatPr baseColWidth="10" defaultColWidth="0" defaultRowHeight="0" customHeight="1" zeroHeight="1"/>
  <cols>
    <col min="1" max="1" width="13.28515625" style="1" bestFit="1" customWidth="1"/>
    <col min="2" max="2" width="29.42578125" style="1" customWidth="1"/>
    <col min="3" max="3" width="16.140625" style="1" bestFit="1" customWidth="1"/>
    <col min="4" max="4" width="21" style="1" customWidth="1"/>
    <col min="5" max="5" width="15.140625" style="1" customWidth="1"/>
    <col min="6" max="6" width="22.85546875" style="1" bestFit="1" customWidth="1"/>
    <col min="7" max="7" width="24.5703125" style="1" customWidth="1"/>
    <col min="8" max="8" width="11.42578125" style="1" customWidth="1"/>
    <col min="9" max="9" width="13" style="1" customWidth="1"/>
    <col min="10" max="12" width="11.42578125" style="1" customWidth="1"/>
    <col min="13" max="13" width="13.85546875" style="1" customWidth="1"/>
    <col min="14" max="14" width="17.140625" style="1" customWidth="1"/>
    <col min="15" max="16384" width="11.42578125" style="1" hidden="1"/>
  </cols>
  <sheetData>
    <row r="1" spans="1:14" s="1" customFormat="1" ht="15.7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45"/>
      <c r="M1" s="54"/>
      <c r="N1" s="45"/>
    </row>
    <row r="2" spans="1:14" s="1" customFormat="1" ht="15.75">
      <c r="A2" s="28"/>
      <c r="B2" s="28"/>
      <c r="C2" s="28"/>
      <c r="D2" s="28"/>
      <c r="E2" s="28"/>
      <c r="G2" s="53"/>
      <c r="H2" s="28"/>
      <c r="I2" s="28"/>
      <c r="J2" s="26"/>
      <c r="K2" s="26"/>
      <c r="L2" s="26"/>
      <c r="M2" s="27"/>
      <c r="N2" s="26"/>
    </row>
    <row r="3" spans="1:14" s="1" customFormat="1" ht="15.75">
      <c r="A3" s="28"/>
      <c r="B3" s="28"/>
      <c r="C3" s="28"/>
      <c r="D3" s="28"/>
      <c r="E3" s="28"/>
      <c r="F3" s="28"/>
      <c r="G3" s="53"/>
      <c r="H3" s="28"/>
      <c r="I3" s="28"/>
      <c r="J3" s="26"/>
      <c r="K3" s="26"/>
      <c r="L3" s="52" t="s">
        <v>87</v>
      </c>
      <c r="M3" s="51"/>
      <c r="N3" s="42"/>
    </row>
    <row r="4" spans="1:14" s="1" customFormat="1" ht="15.75">
      <c r="A4" s="28"/>
      <c r="B4" s="28"/>
      <c r="C4" s="28"/>
      <c r="D4" s="28"/>
      <c r="E4" s="28"/>
      <c r="F4" s="28"/>
      <c r="G4" s="50"/>
      <c r="H4" s="28"/>
      <c r="I4" s="28"/>
      <c r="J4" s="26"/>
      <c r="K4" s="26"/>
      <c r="L4" s="26"/>
      <c r="M4" s="27"/>
      <c r="N4" s="26"/>
    </row>
    <row r="5" spans="1:14" s="1" customFormat="1" ht="15.75">
      <c r="A5" s="28"/>
      <c r="B5" s="28"/>
      <c r="C5" s="28"/>
      <c r="D5" s="28"/>
      <c r="E5" s="28"/>
      <c r="F5" s="28"/>
      <c r="G5" s="49" t="s">
        <v>86</v>
      </c>
      <c r="H5" s="28"/>
      <c r="I5" s="28"/>
      <c r="J5" s="26"/>
      <c r="K5" s="26"/>
      <c r="L5" s="26"/>
      <c r="M5" s="27"/>
      <c r="N5" s="26"/>
    </row>
    <row r="6" spans="1:14" s="1" customFormat="1" ht="15.75">
      <c r="A6" s="28"/>
      <c r="B6" s="28"/>
      <c r="C6" s="28"/>
      <c r="D6" s="28"/>
      <c r="E6" s="28"/>
      <c r="F6" s="28"/>
      <c r="G6" s="49"/>
      <c r="H6" s="28"/>
      <c r="I6" s="28"/>
      <c r="J6" s="26"/>
      <c r="K6" s="26"/>
      <c r="L6" s="26"/>
      <c r="M6" s="27"/>
      <c r="N6" s="26"/>
    </row>
    <row r="7" spans="1:14" s="1" customFormat="1" ht="15.75">
      <c r="A7" s="28"/>
      <c r="B7" s="28"/>
      <c r="C7" s="28"/>
      <c r="D7" s="28"/>
      <c r="E7" s="28"/>
      <c r="F7" s="28"/>
      <c r="G7" s="49"/>
      <c r="H7" s="28"/>
      <c r="I7" s="28"/>
      <c r="J7" s="26"/>
      <c r="K7" s="26"/>
      <c r="L7" s="26"/>
      <c r="M7" s="27"/>
      <c r="N7" s="26"/>
    </row>
    <row r="8" spans="1:14" s="1" customFormat="1" ht="15.75">
      <c r="A8" s="28"/>
      <c r="B8" s="28"/>
      <c r="C8" s="28"/>
      <c r="D8" s="28"/>
      <c r="E8" s="28"/>
      <c r="F8" s="28"/>
      <c r="G8" s="28"/>
      <c r="H8" s="28"/>
      <c r="I8" s="28"/>
      <c r="J8" s="26"/>
      <c r="K8" s="26"/>
      <c r="L8" s="26"/>
      <c r="M8" s="27"/>
      <c r="N8" s="26"/>
    </row>
    <row r="9" spans="1:14" s="1" customFormat="1" ht="15.75">
      <c r="A9" s="28"/>
      <c r="B9" s="28"/>
      <c r="C9" s="48" t="s">
        <v>85</v>
      </c>
      <c r="D9" s="48"/>
      <c r="E9" s="48"/>
      <c r="F9" s="48"/>
      <c r="G9" s="48"/>
      <c r="H9" s="48"/>
      <c r="I9" s="48"/>
      <c r="J9" s="42"/>
      <c r="K9" s="26"/>
      <c r="L9" s="26"/>
      <c r="M9" s="27"/>
      <c r="N9" s="26"/>
    </row>
    <row r="10" spans="1:14" s="1" customFormat="1" ht="15.75">
      <c r="A10" s="28"/>
      <c r="B10" s="28"/>
      <c r="C10" s="28"/>
      <c r="D10" s="28" t="s">
        <v>84</v>
      </c>
      <c r="E10" s="28"/>
      <c r="F10" s="28"/>
      <c r="G10" s="28"/>
      <c r="H10" s="28"/>
      <c r="I10" s="28"/>
      <c r="J10" s="26"/>
      <c r="K10" s="26"/>
      <c r="L10" s="26"/>
      <c r="M10" s="27"/>
      <c r="N10" s="26"/>
    </row>
    <row r="11" spans="1:14" s="1" customFormat="1" ht="15.75">
      <c r="A11" s="28"/>
      <c r="B11" s="28"/>
      <c r="C11" s="28"/>
      <c r="D11" s="28"/>
      <c r="E11" s="28"/>
      <c r="F11" s="28"/>
      <c r="G11" s="28"/>
      <c r="H11" s="28"/>
      <c r="I11" s="28"/>
      <c r="J11" s="26"/>
      <c r="K11" s="26"/>
      <c r="L11" s="26"/>
      <c r="M11" s="27"/>
      <c r="N11" s="26"/>
    </row>
    <row r="12" spans="1:14" s="1" customFormat="1" ht="15.75">
      <c r="A12" s="28"/>
      <c r="B12" s="47" t="s">
        <v>83</v>
      </c>
      <c r="C12" s="28"/>
      <c r="D12" s="28"/>
      <c r="E12" s="28"/>
      <c r="F12" s="28"/>
      <c r="G12" s="28"/>
      <c r="H12" s="28"/>
      <c r="I12" s="28"/>
      <c r="J12" s="26"/>
      <c r="K12" s="26"/>
      <c r="L12" s="26"/>
      <c r="M12" s="27"/>
      <c r="N12" s="26"/>
    </row>
    <row r="13" spans="1:14" s="1" customFormat="1" ht="15.75">
      <c r="A13" s="28"/>
      <c r="B13" s="28"/>
      <c r="C13" s="28"/>
      <c r="D13" s="28"/>
      <c r="E13" s="28"/>
      <c r="F13" s="28"/>
      <c r="G13" s="28"/>
      <c r="H13" s="28"/>
      <c r="I13" s="28"/>
      <c r="J13" s="26"/>
      <c r="K13" s="26"/>
      <c r="L13" s="26"/>
      <c r="M13" s="27"/>
      <c r="N13" s="26"/>
    </row>
    <row r="14" spans="1:14" s="1" customFormat="1" ht="15.75">
      <c r="A14" s="45"/>
      <c r="B14" s="44" t="s">
        <v>82</v>
      </c>
      <c r="C14" s="44" t="s">
        <v>81</v>
      </c>
      <c r="D14" s="43" t="s">
        <v>80</v>
      </c>
      <c r="E14" s="43" t="s">
        <v>79</v>
      </c>
      <c r="F14" s="43" t="s">
        <v>78</v>
      </c>
      <c r="G14" s="46" t="s">
        <v>77</v>
      </c>
      <c r="H14" s="45"/>
      <c r="I14" s="45"/>
      <c r="J14" s="26"/>
      <c r="K14" s="42" t="s">
        <v>76</v>
      </c>
      <c r="L14" s="26"/>
      <c r="M14" s="27"/>
      <c r="N14" s="26"/>
    </row>
    <row r="15" spans="1:14" s="1" customFormat="1" ht="15.75">
      <c r="A15" s="40" t="s">
        <v>75</v>
      </c>
      <c r="B15" s="34"/>
      <c r="C15" s="44"/>
      <c r="D15" s="43"/>
      <c r="E15" s="43"/>
      <c r="F15" s="43"/>
      <c r="G15" s="33">
        <f>B15-SUM(C15:D15)</f>
        <v>0</v>
      </c>
      <c r="H15" s="28"/>
      <c r="I15" s="28"/>
      <c r="J15" s="26"/>
      <c r="K15" s="42"/>
      <c r="L15" s="26"/>
      <c r="M15" s="27"/>
      <c r="N15" s="26"/>
    </row>
    <row r="16" spans="1:14" s="1" customFormat="1" ht="15.75">
      <c r="A16" s="40" t="s">
        <v>74</v>
      </c>
      <c r="B16" s="34">
        <v>24475604</v>
      </c>
      <c r="C16" s="34">
        <v>119386792</v>
      </c>
      <c r="D16" s="39">
        <v>4252514</v>
      </c>
      <c r="E16" s="39">
        <v>4252514</v>
      </c>
      <c r="F16" s="39">
        <f>B16-((D16-E16)+C16)</f>
        <v>-94911188</v>
      </c>
      <c r="G16" s="33">
        <f>(G15+B16)-(C16+(D16-E16))</f>
        <v>-94911188</v>
      </c>
      <c r="H16" s="28"/>
      <c r="I16" s="28"/>
      <c r="J16" s="26"/>
      <c r="K16" s="26"/>
      <c r="L16" s="26"/>
      <c r="M16" s="27"/>
      <c r="N16" s="26"/>
    </row>
    <row r="17" spans="1:14" s="1" customFormat="1" ht="15.75">
      <c r="A17" s="40" t="s">
        <v>73</v>
      </c>
      <c r="B17" s="34">
        <v>0</v>
      </c>
      <c r="C17" s="34">
        <v>762886</v>
      </c>
      <c r="D17" s="39">
        <v>0</v>
      </c>
      <c r="E17" s="39">
        <v>0</v>
      </c>
      <c r="F17" s="39">
        <v>0</v>
      </c>
      <c r="G17" s="33">
        <f>(G16+B17)-(C17+(D17-E17))</f>
        <v>-95674074</v>
      </c>
      <c r="H17" s="28"/>
      <c r="I17" s="28"/>
      <c r="J17" s="29"/>
      <c r="K17" s="29"/>
      <c r="L17" s="29"/>
      <c r="M17" s="27"/>
      <c r="N17" s="32"/>
    </row>
    <row r="18" spans="1:14" s="1" customFormat="1" ht="15.75">
      <c r="A18" s="40" t="s">
        <v>72</v>
      </c>
      <c r="B18" s="34">
        <v>0</v>
      </c>
      <c r="C18" s="34">
        <v>0</v>
      </c>
      <c r="D18" s="39">
        <v>0</v>
      </c>
      <c r="E18" s="39">
        <v>0</v>
      </c>
      <c r="F18" s="39">
        <v>0</v>
      </c>
      <c r="G18" s="33">
        <f>(G17+B18)-(C18+(D18-E18))</f>
        <v>-95674074</v>
      </c>
      <c r="H18" s="26"/>
      <c r="I18" s="28"/>
      <c r="J18" s="29"/>
      <c r="K18" s="29"/>
      <c r="L18" s="29"/>
      <c r="M18" s="27"/>
      <c r="N18" s="26"/>
    </row>
    <row r="19" spans="1:14" s="1" customFormat="1" ht="15.75">
      <c r="A19" s="40" t="s">
        <v>71</v>
      </c>
      <c r="B19" s="34">
        <v>0</v>
      </c>
      <c r="C19" s="34">
        <v>0</v>
      </c>
      <c r="D19" s="39">
        <v>0</v>
      </c>
      <c r="E19" s="39">
        <v>0</v>
      </c>
      <c r="F19" s="39">
        <v>0</v>
      </c>
      <c r="G19" s="33">
        <f>(G18+B19)-(C19+(D19-E19))</f>
        <v>-95674074</v>
      </c>
      <c r="H19" s="26"/>
      <c r="I19" s="28"/>
      <c r="J19" s="29" t="s">
        <v>70</v>
      </c>
      <c r="K19" s="29"/>
      <c r="L19" s="29"/>
      <c r="M19" s="27" t="s">
        <v>59</v>
      </c>
      <c r="N19" s="32">
        <f>B15+B28</f>
        <v>24475604</v>
      </c>
    </row>
    <row r="20" spans="1:14" s="1" customFormat="1" ht="15.75">
      <c r="A20" s="40" t="s">
        <v>69</v>
      </c>
      <c r="B20" s="34">
        <v>0</v>
      </c>
      <c r="C20" s="34">
        <v>0</v>
      </c>
      <c r="D20" s="39">
        <v>0</v>
      </c>
      <c r="E20" s="39">
        <v>0</v>
      </c>
      <c r="F20" s="39">
        <v>0</v>
      </c>
      <c r="G20" s="33">
        <f>(G19+B20)-(C20+(D20-E20))</f>
        <v>-95674074</v>
      </c>
      <c r="H20" s="26"/>
      <c r="I20" s="28"/>
      <c r="J20" s="29"/>
      <c r="K20" s="29"/>
      <c r="L20" s="29"/>
      <c r="M20" s="27"/>
      <c r="N20" s="26"/>
    </row>
    <row r="21" spans="1:14" s="1" customFormat="1" ht="15.75">
      <c r="A21" s="40" t="s">
        <v>68</v>
      </c>
      <c r="B21" s="34">
        <v>0</v>
      </c>
      <c r="C21" s="34">
        <v>0</v>
      </c>
      <c r="D21" s="39">
        <v>0</v>
      </c>
      <c r="E21" s="39">
        <v>0</v>
      </c>
      <c r="F21" s="39">
        <v>0</v>
      </c>
      <c r="G21" s="33">
        <f>(G20+B21)-(C21+(D21-E21))</f>
        <v>-95674074</v>
      </c>
      <c r="H21" s="26"/>
      <c r="I21" s="28"/>
      <c r="J21" s="29" t="s">
        <v>67</v>
      </c>
      <c r="K21" s="29"/>
      <c r="L21" s="29"/>
      <c r="M21" s="27" t="s">
        <v>63</v>
      </c>
      <c r="N21" s="32">
        <f>C28</f>
        <v>120149678</v>
      </c>
    </row>
    <row r="22" spans="1:14" s="1" customFormat="1" ht="15.75">
      <c r="A22" s="40" t="s">
        <v>66</v>
      </c>
      <c r="B22" s="34">
        <v>0</v>
      </c>
      <c r="C22" s="34">
        <v>0</v>
      </c>
      <c r="D22" s="39">
        <v>0</v>
      </c>
      <c r="E22" s="39">
        <v>0</v>
      </c>
      <c r="F22" s="39">
        <v>0</v>
      </c>
      <c r="G22" s="33">
        <f>(G21+B22)-(C22+(D22-E22))</f>
        <v>-95674074</v>
      </c>
      <c r="H22" s="26"/>
      <c r="I22" s="26"/>
      <c r="J22" s="29"/>
      <c r="K22" s="29"/>
      <c r="L22" s="29"/>
      <c r="M22" s="27"/>
      <c r="N22" s="26"/>
    </row>
    <row r="23" spans="1:14" s="1" customFormat="1" ht="15.75">
      <c r="A23" s="40" t="s">
        <v>65</v>
      </c>
      <c r="B23" s="34">
        <v>0</v>
      </c>
      <c r="C23" s="34">
        <v>0</v>
      </c>
      <c r="D23" s="39">
        <v>0</v>
      </c>
      <c r="E23" s="39">
        <v>0</v>
      </c>
      <c r="F23" s="39">
        <v>0</v>
      </c>
      <c r="G23" s="33">
        <f>(G22+B23)-(C23+(D23-E23))</f>
        <v>-95674074</v>
      </c>
      <c r="H23" s="26"/>
      <c r="I23" s="26"/>
      <c r="J23" s="29" t="s">
        <v>64</v>
      </c>
      <c r="K23" s="29"/>
      <c r="L23" s="29"/>
      <c r="M23" s="27" t="s">
        <v>63</v>
      </c>
      <c r="N23" s="32">
        <f>D28</f>
        <v>4252514</v>
      </c>
    </row>
    <row r="24" spans="1:14" s="1" customFormat="1" ht="15.75">
      <c r="A24" s="40" t="s">
        <v>62</v>
      </c>
      <c r="B24" s="34">
        <v>0</v>
      </c>
      <c r="C24" s="34">
        <v>0</v>
      </c>
      <c r="D24" s="39">
        <v>0</v>
      </c>
      <c r="E24" s="39">
        <v>0</v>
      </c>
      <c r="F24" s="39">
        <v>0</v>
      </c>
      <c r="G24" s="33">
        <f>(G23+B24)-(C24+(D24-E24))</f>
        <v>-95674074</v>
      </c>
      <c r="H24" s="26"/>
      <c r="I24" s="26"/>
      <c r="J24" s="29"/>
      <c r="K24" s="29"/>
      <c r="L24" s="29"/>
      <c r="M24" s="27"/>
      <c r="N24" s="32"/>
    </row>
    <row r="25" spans="1:14" s="1" customFormat="1" ht="15.75">
      <c r="A25" s="40" t="s">
        <v>61</v>
      </c>
      <c r="B25" s="34">
        <v>0</v>
      </c>
      <c r="C25" s="34">
        <v>0</v>
      </c>
      <c r="D25" s="39">
        <v>0</v>
      </c>
      <c r="E25" s="39">
        <v>0</v>
      </c>
      <c r="F25" s="39">
        <v>0</v>
      </c>
      <c r="G25" s="33">
        <f>(G24+B25)-(C25+(D25-E25))</f>
        <v>-95674074</v>
      </c>
      <c r="H25" s="26"/>
      <c r="I25" s="26"/>
      <c r="J25" s="29" t="s">
        <v>60</v>
      </c>
      <c r="K25" s="26"/>
      <c r="L25" s="26"/>
      <c r="M25" s="27" t="s">
        <v>59</v>
      </c>
      <c r="N25" s="32">
        <f>E28</f>
        <v>4252514</v>
      </c>
    </row>
    <row r="26" spans="1:14" s="1" customFormat="1" ht="15.75">
      <c r="A26" s="40" t="s">
        <v>58</v>
      </c>
      <c r="B26" s="34">
        <v>0</v>
      </c>
      <c r="C26" s="34">
        <v>0</v>
      </c>
      <c r="D26" s="39">
        <v>0</v>
      </c>
      <c r="E26" s="39">
        <v>0</v>
      </c>
      <c r="F26" s="39">
        <v>0</v>
      </c>
      <c r="G26" s="33">
        <f>(G25+B26)-(C26+(D26-E26))</f>
        <v>-95674074</v>
      </c>
      <c r="H26" s="26"/>
      <c r="I26" s="26"/>
      <c r="J26" s="26"/>
      <c r="K26" s="26"/>
      <c r="L26" s="32"/>
      <c r="M26" s="41"/>
      <c r="N26" s="26"/>
    </row>
    <row r="27" spans="1:14" s="1" customFormat="1" ht="15.75">
      <c r="A27" s="40" t="s">
        <v>57</v>
      </c>
      <c r="B27" s="34">
        <v>0</v>
      </c>
      <c r="C27" s="34">
        <v>0</v>
      </c>
      <c r="D27" s="39">
        <v>0</v>
      </c>
      <c r="E27" s="39">
        <v>0</v>
      </c>
      <c r="F27" s="39">
        <v>0</v>
      </c>
      <c r="G27" s="33">
        <f>(G26+B27)-(C27+(D27-E27))</f>
        <v>-95674074</v>
      </c>
      <c r="H27" s="26"/>
      <c r="I27" s="26"/>
      <c r="J27" s="38" t="s">
        <v>56</v>
      </c>
      <c r="K27" s="38"/>
      <c r="L27" s="37"/>
      <c r="M27" s="27" t="s">
        <v>55</v>
      </c>
      <c r="N27" s="36">
        <f>(N19)-(N21+N23)+N25</f>
        <v>-95674074</v>
      </c>
    </row>
    <row r="28" spans="1:14" s="1" customFormat="1" ht="15.75">
      <c r="A28" s="35" t="s">
        <v>54</v>
      </c>
      <c r="B28" s="34">
        <f>SUM(B16:B27)</f>
        <v>24475604</v>
      </c>
      <c r="C28" s="33">
        <f>SUM(C16:C27)</f>
        <v>120149678</v>
      </c>
      <c r="D28" s="33">
        <f>SUM(D16:D27)</f>
        <v>4252514</v>
      </c>
      <c r="E28" s="33">
        <f>SUM(E16:E27)</f>
        <v>4252514</v>
      </c>
      <c r="F28" s="33"/>
      <c r="G28" s="33"/>
      <c r="H28" s="26"/>
      <c r="I28" s="26"/>
      <c r="J28" s="26"/>
      <c r="K28" s="26"/>
      <c r="L28" s="26"/>
      <c r="M28" s="27"/>
      <c r="N28" s="26"/>
    </row>
    <row r="29" spans="1:14" s="1" customFormat="1" ht="15.75">
      <c r="A29" s="28"/>
      <c r="B29" s="28"/>
      <c r="C29" s="28"/>
      <c r="D29" s="28"/>
      <c r="E29" s="28"/>
      <c r="F29" s="28"/>
      <c r="G29" s="26"/>
      <c r="H29" s="26"/>
      <c r="I29" s="26"/>
      <c r="J29" s="26"/>
      <c r="K29" s="26"/>
      <c r="L29" s="26"/>
      <c r="M29" s="27"/>
      <c r="N29" s="26"/>
    </row>
    <row r="30" spans="1:14" s="1" customFormat="1" ht="15.75">
      <c r="A30" s="28"/>
      <c r="B30" s="28"/>
      <c r="C30" s="28"/>
      <c r="D30" s="28"/>
      <c r="E30" s="28"/>
      <c r="F30" s="28"/>
      <c r="G30" s="28"/>
      <c r="H30" s="26"/>
      <c r="I30" s="26"/>
      <c r="J30" s="29"/>
      <c r="K30" s="32"/>
      <c r="L30" s="31"/>
      <c r="M30" s="30"/>
      <c r="N30" s="29"/>
    </row>
    <row r="31" spans="1:14" s="1" customFormat="1" ht="15.75">
      <c r="A31" s="28"/>
      <c r="B31" s="28"/>
      <c r="C31" s="28"/>
      <c r="D31" s="28"/>
      <c r="E31" s="28"/>
      <c r="F31" s="28"/>
      <c r="G31" s="28"/>
      <c r="H31" s="28"/>
      <c r="I31" s="28"/>
      <c r="J31" s="26"/>
      <c r="K31" s="26"/>
      <c r="L31" s="26"/>
      <c r="M31" s="27"/>
      <c r="N31" s="26"/>
    </row>
    <row r="32" spans="1:14" s="1" customFormat="1" ht="15.75"/>
    <row r="33" spans="1:14" s="1" customFormat="1" ht="21">
      <c r="A33" s="13" t="s">
        <v>53</v>
      </c>
    </row>
    <row r="34" spans="1:14" s="1" customFormat="1" ht="30">
      <c r="A34" s="25" t="s">
        <v>52</v>
      </c>
      <c r="B34" s="25" t="s">
        <v>51</v>
      </c>
      <c r="C34" s="25" t="s">
        <v>50</v>
      </c>
      <c r="D34" s="24" t="s">
        <v>49</v>
      </c>
      <c r="E34" s="23" t="s">
        <v>48</v>
      </c>
    </row>
    <row r="35" spans="1:14" s="7" customFormat="1" ht="15.75">
      <c r="A35" s="22" t="s">
        <v>47</v>
      </c>
      <c r="B35" s="22" t="s">
        <v>2</v>
      </c>
      <c r="C35" s="22" t="s">
        <v>30</v>
      </c>
      <c r="D35" s="21">
        <v>100</v>
      </c>
      <c r="E35" s="20">
        <v>16662037</v>
      </c>
    </row>
    <row r="36" spans="1:14" s="7" customFormat="1" ht="15.75">
      <c r="A36" s="22" t="s">
        <v>47</v>
      </c>
      <c r="B36" s="22" t="s">
        <v>2</v>
      </c>
      <c r="C36" s="22" t="s">
        <v>30</v>
      </c>
      <c r="D36" s="21">
        <v>101</v>
      </c>
      <c r="E36" s="20">
        <v>4165514</v>
      </c>
    </row>
    <row r="37" spans="1:14" s="7" customFormat="1" ht="15.75">
      <c r="A37" s="22" t="s">
        <v>47</v>
      </c>
      <c r="B37" s="22" t="s">
        <v>2</v>
      </c>
      <c r="C37" s="22" t="s">
        <v>30</v>
      </c>
      <c r="D37" s="21">
        <v>102</v>
      </c>
      <c r="E37" s="20">
        <v>1716293</v>
      </c>
    </row>
    <row r="38" spans="1:14" s="7" customFormat="1" ht="15.75">
      <c r="A38" s="22" t="s">
        <v>47</v>
      </c>
      <c r="B38" s="22" t="s">
        <v>2</v>
      </c>
      <c r="C38" s="22" t="s">
        <v>30</v>
      </c>
      <c r="D38" s="21">
        <v>103</v>
      </c>
      <c r="E38" s="20">
        <v>1711092</v>
      </c>
    </row>
    <row r="39" spans="1:14" s="7" customFormat="1" ht="15.75">
      <c r="A39" s="22" t="s">
        <v>47</v>
      </c>
      <c r="B39" s="22" t="s">
        <v>2</v>
      </c>
      <c r="C39" s="22" t="s">
        <v>31</v>
      </c>
      <c r="D39" s="21">
        <v>104</v>
      </c>
      <c r="E39" s="20">
        <v>220668</v>
      </c>
    </row>
    <row r="40" spans="1:14" s="7" customFormat="1" ht="15.75">
      <c r="A40" s="22" t="s">
        <v>47</v>
      </c>
      <c r="B40" s="22" t="s">
        <v>2</v>
      </c>
      <c r="C40" s="22" t="s">
        <v>31</v>
      </c>
      <c r="D40" s="21">
        <v>105</v>
      </c>
      <c r="E40" s="20">
        <v>-6579030</v>
      </c>
    </row>
    <row r="41" spans="1:14" s="7" customFormat="1" ht="15.75">
      <c r="A41" s="22" t="s">
        <v>47</v>
      </c>
      <c r="B41" s="22" t="s">
        <v>2</v>
      </c>
      <c r="C41" s="22" t="s">
        <v>31</v>
      </c>
      <c r="D41" s="21">
        <v>106</v>
      </c>
      <c r="E41" s="20">
        <v>6579030</v>
      </c>
    </row>
    <row r="42" spans="1:14" s="1" customFormat="1" ht="15.75">
      <c r="A42" s="19"/>
      <c r="B42" s="19"/>
      <c r="C42" s="19"/>
      <c r="D42" s="19"/>
      <c r="E42" s="19"/>
    </row>
    <row r="43" spans="1:14" s="1" customFormat="1" ht="15.75">
      <c r="A43" s="19"/>
      <c r="B43" s="19"/>
      <c r="C43" s="19"/>
      <c r="D43" s="19"/>
      <c r="E43" s="19"/>
    </row>
    <row r="44" spans="1:14" s="1" customFormat="1" ht="21">
      <c r="A44" s="13" t="s">
        <v>46</v>
      </c>
    </row>
    <row r="45" spans="1:14" s="1" customFormat="1" ht="31.5">
      <c r="A45" s="17" t="s">
        <v>45</v>
      </c>
      <c r="B45" s="17" t="s">
        <v>44</v>
      </c>
      <c r="C45" s="17" t="s">
        <v>22</v>
      </c>
      <c r="D45" s="18" t="s">
        <v>43</v>
      </c>
      <c r="E45" s="18" t="s">
        <v>42</v>
      </c>
      <c r="F45" s="17" t="s">
        <v>41</v>
      </c>
      <c r="G45" s="17" t="s">
        <v>40</v>
      </c>
      <c r="H45" s="18" t="s">
        <v>39</v>
      </c>
      <c r="I45" s="18" t="s">
        <v>38</v>
      </c>
      <c r="J45" s="18" t="s">
        <v>37</v>
      </c>
      <c r="K45" s="18" t="s">
        <v>36</v>
      </c>
      <c r="L45" s="18" t="s">
        <v>35</v>
      </c>
      <c r="M45" s="18" t="s">
        <v>34</v>
      </c>
      <c r="N45" s="17" t="s">
        <v>33</v>
      </c>
    </row>
    <row r="46" spans="1:14" s="7" customFormat="1" ht="15.75">
      <c r="A46" s="7" t="s">
        <v>32</v>
      </c>
      <c r="B46" s="7" t="s">
        <v>2</v>
      </c>
      <c r="C46" s="7" t="s">
        <v>30</v>
      </c>
      <c r="D46" s="14"/>
      <c r="E46" s="14" t="s">
        <v>29</v>
      </c>
      <c r="F46" s="7">
        <v>49</v>
      </c>
      <c r="G46" s="16">
        <v>44224</v>
      </c>
      <c r="H46" s="15">
        <v>44224</v>
      </c>
      <c r="I46" s="14" t="s">
        <v>21</v>
      </c>
      <c r="J46" s="14" t="s">
        <v>21</v>
      </c>
      <c r="K46" s="14" t="s">
        <v>21</v>
      </c>
      <c r="L46" s="10">
        <v>54525</v>
      </c>
      <c r="M46" s="10">
        <v>54525</v>
      </c>
    </row>
    <row r="47" spans="1:14" s="7" customFormat="1" ht="15.75">
      <c r="B47" s="7" t="s">
        <v>2</v>
      </c>
      <c r="C47" s="7" t="s">
        <v>30</v>
      </c>
      <c r="D47" s="14"/>
      <c r="E47" s="14" t="s">
        <v>29</v>
      </c>
      <c r="F47" s="7">
        <v>4233232</v>
      </c>
      <c r="G47" s="16">
        <v>44224</v>
      </c>
      <c r="H47" s="15">
        <v>44246</v>
      </c>
      <c r="I47" s="14" t="s">
        <v>21</v>
      </c>
      <c r="J47" s="14" t="s">
        <v>21</v>
      </c>
      <c r="K47" s="14" t="s">
        <v>21</v>
      </c>
      <c r="L47" s="10">
        <v>7000</v>
      </c>
      <c r="M47" s="10">
        <v>7000</v>
      </c>
    </row>
    <row r="48" spans="1:14" s="7" customFormat="1" ht="15.75">
      <c r="B48" s="7" t="s">
        <v>2</v>
      </c>
      <c r="C48" s="7" t="s">
        <v>30</v>
      </c>
      <c r="D48" s="14"/>
      <c r="E48" s="14" t="s">
        <v>29</v>
      </c>
      <c r="F48" s="7">
        <v>42533231</v>
      </c>
      <c r="G48" s="16">
        <v>44224</v>
      </c>
      <c r="H48" s="15">
        <v>44246</v>
      </c>
      <c r="I48" s="14" t="s">
        <v>21</v>
      </c>
      <c r="J48" s="14" t="s">
        <v>21</v>
      </c>
      <c r="K48" s="14" t="s">
        <v>21</v>
      </c>
      <c r="L48" s="10">
        <v>301100</v>
      </c>
      <c r="M48" s="10">
        <v>301100</v>
      </c>
    </row>
    <row r="49" spans="1:13" s="7" customFormat="1" ht="15.75">
      <c r="B49" s="7" t="s">
        <v>2</v>
      </c>
      <c r="C49" s="7" t="s">
        <v>30</v>
      </c>
      <c r="D49" s="14"/>
      <c r="E49" s="14" t="s">
        <v>29</v>
      </c>
      <c r="F49" s="7">
        <v>191</v>
      </c>
      <c r="G49" s="16">
        <v>44221</v>
      </c>
      <c r="H49" s="15">
        <v>44224</v>
      </c>
      <c r="I49" s="14" t="s">
        <v>21</v>
      </c>
      <c r="J49" s="14" t="s">
        <v>21</v>
      </c>
      <c r="K49" s="14" t="s">
        <v>21</v>
      </c>
      <c r="L49" s="10">
        <v>23857289</v>
      </c>
      <c r="M49" s="10">
        <v>23857289</v>
      </c>
    </row>
    <row r="50" spans="1:13" s="7" customFormat="1" ht="15.75">
      <c r="B50" s="7" t="s">
        <v>2</v>
      </c>
      <c r="C50" s="7" t="s">
        <v>31</v>
      </c>
      <c r="D50" s="14"/>
      <c r="E50" s="14" t="s">
        <v>29</v>
      </c>
      <c r="F50" s="7">
        <v>247</v>
      </c>
      <c r="G50" s="16">
        <v>44224</v>
      </c>
      <c r="H50" s="15">
        <v>44225</v>
      </c>
      <c r="I50" s="14" t="s">
        <v>21</v>
      </c>
      <c r="J50" s="14" t="s">
        <v>21</v>
      </c>
      <c r="K50" s="14" t="s">
        <v>21</v>
      </c>
      <c r="L50" s="10">
        <v>45825</v>
      </c>
      <c r="M50" s="10">
        <v>94466</v>
      </c>
    </row>
    <row r="51" spans="1:13" s="7" customFormat="1" ht="15.75">
      <c r="B51" s="7" t="s">
        <v>2</v>
      </c>
      <c r="C51" s="7" t="s">
        <v>31</v>
      </c>
      <c r="D51" s="14"/>
      <c r="E51" s="14" t="s">
        <v>29</v>
      </c>
      <c r="F51" s="7">
        <v>4539779</v>
      </c>
      <c r="G51" s="16">
        <v>44224</v>
      </c>
      <c r="H51" s="15">
        <v>44246</v>
      </c>
      <c r="I51" s="14" t="s">
        <v>21</v>
      </c>
      <c r="J51" s="14" t="s">
        <v>21</v>
      </c>
      <c r="K51" s="14" t="s">
        <v>21</v>
      </c>
      <c r="L51" s="10">
        <v>239</v>
      </c>
      <c r="M51" s="10">
        <v>239</v>
      </c>
    </row>
    <row r="52" spans="1:13" s="7" customFormat="1" ht="15.75">
      <c r="B52" s="7" t="s">
        <v>2</v>
      </c>
      <c r="C52" s="7" t="s">
        <v>31</v>
      </c>
      <c r="D52" s="14"/>
      <c r="E52" s="14" t="s">
        <v>29</v>
      </c>
      <c r="F52" s="7">
        <v>192</v>
      </c>
      <c r="G52" s="16">
        <v>44221</v>
      </c>
      <c r="H52" s="15">
        <v>44224</v>
      </c>
      <c r="I52" s="14" t="s">
        <v>21</v>
      </c>
      <c r="J52" s="14" t="s">
        <v>21</v>
      </c>
      <c r="K52" s="14" t="s">
        <v>21</v>
      </c>
      <c r="L52" s="10">
        <v>23857289</v>
      </c>
      <c r="M52" s="10">
        <v>23857289</v>
      </c>
    </row>
    <row r="53" spans="1:13" s="7" customFormat="1" ht="15.75">
      <c r="B53" s="7" t="s">
        <v>2</v>
      </c>
      <c r="C53" s="7" t="s">
        <v>31</v>
      </c>
      <c r="D53" s="14"/>
      <c r="E53" s="14" t="s">
        <v>29</v>
      </c>
      <c r="F53" s="7">
        <v>190</v>
      </c>
      <c r="G53" s="16">
        <v>44221</v>
      </c>
      <c r="H53" s="15">
        <v>44224</v>
      </c>
      <c r="I53" s="14" t="s">
        <v>21</v>
      </c>
      <c r="J53" s="14" t="s">
        <v>21</v>
      </c>
      <c r="K53" s="14" t="s">
        <v>21</v>
      </c>
      <c r="L53" s="10">
        <v>23857289</v>
      </c>
      <c r="M53" s="10">
        <v>23857289</v>
      </c>
    </row>
    <row r="54" spans="1:13" s="7" customFormat="1" ht="15.75">
      <c r="B54" s="7" t="s">
        <v>2</v>
      </c>
      <c r="C54" s="7" t="s">
        <v>31</v>
      </c>
      <c r="D54" s="14"/>
      <c r="E54" s="14" t="s">
        <v>29</v>
      </c>
      <c r="F54" s="7">
        <v>193</v>
      </c>
      <c r="G54" s="16">
        <v>44221</v>
      </c>
      <c r="H54" s="15">
        <v>44224</v>
      </c>
      <c r="I54" s="14" t="s">
        <v>21</v>
      </c>
      <c r="J54" s="14" t="s">
        <v>21</v>
      </c>
      <c r="K54" s="14" t="s">
        <v>21</v>
      </c>
      <c r="L54" s="10">
        <v>23857289</v>
      </c>
      <c r="M54" s="10">
        <v>23857289</v>
      </c>
    </row>
    <row r="55" spans="1:13" s="7" customFormat="1" ht="15.75">
      <c r="B55" s="7" t="s">
        <v>2</v>
      </c>
      <c r="C55" s="7" t="s">
        <v>31</v>
      </c>
      <c r="D55" s="14"/>
      <c r="E55" s="14" t="s">
        <v>29</v>
      </c>
      <c r="F55" s="7">
        <v>4540626</v>
      </c>
      <c r="G55" s="16">
        <v>44224</v>
      </c>
      <c r="H55" s="15">
        <v>44246</v>
      </c>
      <c r="I55" s="14" t="s">
        <v>21</v>
      </c>
      <c r="J55" s="14" t="s">
        <v>21</v>
      </c>
      <c r="K55" s="14" t="s">
        <v>21</v>
      </c>
      <c r="L55" s="10">
        <v>451547</v>
      </c>
      <c r="M55" s="10">
        <v>451547</v>
      </c>
    </row>
    <row r="56" spans="1:13" s="7" customFormat="1" ht="15.75">
      <c r="B56" s="7" t="s">
        <v>2</v>
      </c>
      <c r="C56" s="7" t="s">
        <v>30</v>
      </c>
      <c r="D56" s="14"/>
      <c r="E56" s="14" t="s">
        <v>29</v>
      </c>
      <c r="F56" s="7">
        <v>42463213</v>
      </c>
      <c r="G56" s="16">
        <v>44217</v>
      </c>
      <c r="H56" s="15">
        <v>44246</v>
      </c>
      <c r="I56" s="14" t="s">
        <v>21</v>
      </c>
      <c r="J56" s="14" t="s">
        <v>21</v>
      </c>
      <c r="K56" s="14" t="s">
        <v>21</v>
      </c>
      <c r="L56" s="10">
        <v>3000</v>
      </c>
      <c r="M56" s="10">
        <v>3000</v>
      </c>
    </row>
    <row r="57" spans="1:13" s="7" customFormat="1" ht="15.75">
      <c r="B57" s="7" t="s">
        <v>2</v>
      </c>
      <c r="C57" s="7" t="s">
        <v>30</v>
      </c>
      <c r="D57" s="14"/>
      <c r="E57" s="14" t="s">
        <v>29</v>
      </c>
      <c r="F57" s="7">
        <v>194</v>
      </c>
      <c r="G57" s="16">
        <v>44221</v>
      </c>
      <c r="H57" s="15">
        <v>44224</v>
      </c>
      <c r="I57" s="14" t="s">
        <v>21</v>
      </c>
      <c r="J57" s="14" t="s">
        <v>21</v>
      </c>
      <c r="K57" s="14" t="s">
        <v>21</v>
      </c>
      <c r="L57" s="10">
        <v>23857289</v>
      </c>
      <c r="M57" s="10">
        <v>23857289</v>
      </c>
    </row>
    <row r="58" spans="1:13" s="1" customFormat="1" ht="15.75"/>
    <row r="59" spans="1:13" s="1" customFormat="1" ht="15.75"/>
    <row r="60" spans="1:13" s="1" customFormat="1" ht="21">
      <c r="A60" s="13" t="s">
        <v>28</v>
      </c>
    </row>
    <row r="61" spans="1:13" s="1" customFormat="1" ht="30" customHeight="1">
      <c r="A61" s="12" t="s">
        <v>27</v>
      </c>
      <c r="B61" s="12" t="s">
        <v>26</v>
      </c>
      <c r="C61" s="12" t="s">
        <v>25</v>
      </c>
      <c r="D61" s="12" t="s">
        <v>24</v>
      </c>
      <c r="E61" s="12" t="s">
        <v>23</v>
      </c>
      <c r="F61" s="12" t="s">
        <v>22</v>
      </c>
    </row>
    <row r="62" spans="1:13" s="7" customFormat="1" ht="15.75" customHeight="1">
      <c r="A62" s="9" t="s">
        <v>21</v>
      </c>
      <c r="B62" s="9" t="s">
        <v>21</v>
      </c>
      <c r="C62" s="9" t="s">
        <v>2</v>
      </c>
      <c r="D62" s="9"/>
      <c r="E62" s="9"/>
      <c r="F62" s="9" t="s">
        <v>1</v>
      </c>
      <c r="I62" s="10"/>
    </row>
    <row r="63" spans="1:13" s="7" customFormat="1" ht="15.75" customHeight="1">
      <c r="A63" s="9" t="s">
        <v>21</v>
      </c>
      <c r="B63" s="9" t="s">
        <v>21</v>
      </c>
      <c r="C63" s="9" t="s">
        <v>2</v>
      </c>
      <c r="D63" s="9"/>
      <c r="E63" s="9"/>
      <c r="F63" s="9" t="s">
        <v>1</v>
      </c>
      <c r="I63" s="10"/>
    </row>
    <row r="64" spans="1:13" s="7" customFormat="1" ht="15.75" customHeight="1">
      <c r="A64" s="11" t="s">
        <v>20</v>
      </c>
      <c r="B64" s="11" t="s">
        <v>19</v>
      </c>
      <c r="C64" s="11" t="s">
        <v>2</v>
      </c>
      <c r="D64" s="11"/>
      <c r="E64" s="11"/>
      <c r="F64" s="11" t="s">
        <v>1</v>
      </c>
      <c r="I64" s="10"/>
    </row>
    <row r="65" spans="1:9" s="7" customFormat="1" ht="15.75" customHeight="1">
      <c r="A65" s="11" t="s">
        <v>18</v>
      </c>
      <c r="B65" s="11" t="s">
        <v>17</v>
      </c>
      <c r="C65" s="11" t="s">
        <v>2</v>
      </c>
      <c r="D65" s="11"/>
      <c r="E65" s="11"/>
      <c r="F65" s="11" t="s">
        <v>1</v>
      </c>
      <c r="I65" s="10"/>
    </row>
    <row r="66" spans="1:9" s="7" customFormat="1" ht="15.75" customHeight="1">
      <c r="A66" s="11" t="s">
        <v>16</v>
      </c>
      <c r="B66" s="11" t="s">
        <v>15</v>
      </c>
      <c r="C66" s="11" t="s">
        <v>2</v>
      </c>
      <c r="D66" s="11"/>
      <c r="E66" s="11"/>
      <c r="F66" s="11" t="s">
        <v>1</v>
      </c>
      <c r="I66" s="10"/>
    </row>
    <row r="67" spans="1:9" s="7" customFormat="1" ht="15.75" customHeight="1">
      <c r="A67" s="11" t="s">
        <v>14</v>
      </c>
      <c r="B67" s="11" t="s">
        <v>13</v>
      </c>
      <c r="C67" s="11" t="s">
        <v>2</v>
      </c>
      <c r="D67" s="11"/>
      <c r="E67" s="11"/>
      <c r="F67" s="11" t="s">
        <v>1</v>
      </c>
      <c r="I67" s="10"/>
    </row>
    <row r="68" spans="1:9" s="7" customFormat="1" ht="15.75" customHeight="1">
      <c r="A68" s="11" t="s">
        <v>12</v>
      </c>
      <c r="B68" s="11" t="s">
        <v>11</v>
      </c>
      <c r="C68" s="11" t="s">
        <v>2</v>
      </c>
      <c r="D68" s="11"/>
      <c r="E68" s="11"/>
      <c r="F68" s="11" t="s">
        <v>1</v>
      </c>
      <c r="I68" s="10"/>
    </row>
    <row r="69" spans="1:9" s="7" customFormat="1" ht="15.75" customHeight="1">
      <c r="A69" s="11" t="s">
        <v>10</v>
      </c>
      <c r="B69" s="11" t="s">
        <v>9</v>
      </c>
      <c r="C69" s="11" t="s">
        <v>2</v>
      </c>
      <c r="D69" s="11"/>
      <c r="E69" s="11"/>
      <c r="F69" s="11" t="s">
        <v>1</v>
      </c>
      <c r="I69" s="10"/>
    </row>
    <row r="70" spans="1:9" s="7" customFormat="1" ht="15.75" customHeight="1">
      <c r="A70" s="11" t="s">
        <v>8</v>
      </c>
      <c r="B70" s="11" t="s">
        <v>7</v>
      </c>
      <c r="C70" s="11" t="s">
        <v>2</v>
      </c>
      <c r="D70" s="11"/>
      <c r="E70" s="11"/>
      <c r="F70" s="11" t="s">
        <v>1</v>
      </c>
      <c r="I70" s="10"/>
    </row>
    <row r="71" spans="1:9" s="7" customFormat="1" ht="15.75" customHeight="1">
      <c r="A71" s="11" t="s">
        <v>6</v>
      </c>
      <c r="B71" s="11" t="s">
        <v>5</v>
      </c>
      <c r="C71" s="11" t="s">
        <v>2</v>
      </c>
      <c r="D71" s="11"/>
      <c r="E71" s="11"/>
      <c r="F71" s="11" t="s">
        <v>1</v>
      </c>
      <c r="I71" s="10"/>
    </row>
    <row r="72" spans="1:9" s="7" customFormat="1" ht="15.75" customHeight="1">
      <c r="A72" s="11" t="s">
        <v>4</v>
      </c>
      <c r="B72" s="11" t="s">
        <v>3</v>
      </c>
      <c r="C72" s="11" t="s">
        <v>2</v>
      </c>
      <c r="D72" s="11"/>
      <c r="E72" s="11"/>
      <c r="F72" s="11" t="s">
        <v>1</v>
      </c>
      <c r="I72" s="10"/>
    </row>
    <row r="73" spans="1:9" s="7" customFormat="1" ht="15.75" customHeight="1">
      <c r="A73" s="9"/>
      <c r="B73" s="9"/>
      <c r="C73" s="9"/>
      <c r="D73" s="9"/>
      <c r="E73" s="9"/>
      <c r="F73" s="9"/>
      <c r="I73" s="8"/>
    </row>
    <row r="74" spans="1:9" s="1" customFormat="1" ht="15.75">
      <c r="A74" s="6"/>
      <c r="B74" s="6"/>
      <c r="C74" s="5"/>
      <c r="D74" s="4"/>
      <c r="E74" s="3"/>
      <c r="F74" s="2"/>
    </row>
    <row r="75" spans="1:9" s="1" customFormat="1" ht="15.75"/>
    <row r="76" spans="1:9" s="1" customFormat="1" ht="15.75"/>
    <row r="77" spans="1:9" s="1" customFormat="1" ht="15.75">
      <c r="A77" s="1" t="s">
        <v>0</v>
      </c>
    </row>
    <row r="78" spans="1:9" s="1" customFormat="1" ht="15.75" customHeight="1"/>
    <row r="79" spans="1:9" s="1" customFormat="1" ht="15.75" customHeight="1"/>
    <row r="80" spans="1:9" s="1" customFormat="1" ht="15.75" customHeight="1"/>
    <row r="81" s="1" customFormat="1" ht="15.75" customHeight="1"/>
    <row r="82" s="1" customFormat="1" ht="15.75" customHeight="1"/>
    <row r="83" s="1" customFormat="1" ht="15.75" customHeight="1"/>
    <row r="84" s="1" customFormat="1" ht="15.75"/>
    <row r="85" s="1" customFormat="1" ht="15.75"/>
    <row r="86" s="1" customFormat="1" ht="15.75" customHeight="1"/>
    <row r="87" s="1" customFormat="1" ht="15.75" customHeight="1"/>
    <row r="88" s="1" customFormat="1" ht="15.75" customHeight="1"/>
    <row r="89" s="1" customFormat="1" ht="15.75" customHeight="1"/>
    <row r="90" s="1" customFormat="1" ht="15.75" customHeight="1"/>
    <row r="91" s="1" customFormat="1" ht="15.75" customHeight="1"/>
    <row r="92" s="1" customFormat="1" ht="15.75" customHeight="1"/>
    <row r="93" s="1" customFormat="1" ht="15.75" customHeight="1"/>
    <row r="94" s="1" customFormat="1" ht="15.75" customHeight="1"/>
    <row r="95" s="1" customFormat="1" ht="15.75" customHeight="1"/>
    <row r="96" s="1" customFormat="1" ht="15.75" customHeight="1"/>
    <row r="97" s="1" customFormat="1" ht="15.75" customHeight="1"/>
    <row r="98" s="1" customFormat="1" ht="15.75" customHeight="1"/>
    <row r="99" s="1" customFormat="1" ht="15.75" customHeight="1"/>
    <row r="100" s="1" customFormat="1" ht="15.75" customHeight="1"/>
    <row r="101" s="1" customFormat="1" ht="15.75" customHeight="1"/>
    <row r="102" s="1" customFormat="1" ht="15.75" customHeight="1"/>
    <row r="103" s="1" customFormat="1" ht="15.75" customHeight="1"/>
    <row r="104" s="1" customFormat="1" ht="15.75" customHeight="1"/>
    <row r="105" s="1" customFormat="1" ht="15.75" customHeight="1"/>
    <row r="106" s="1" customFormat="1" ht="15.75" customHeight="1"/>
    <row r="107" s="1" customFormat="1" ht="15.75" customHeight="1"/>
    <row r="108" s="1" customFormat="1" ht="15.75" customHeight="1"/>
    <row r="109" s="1" customFormat="1" ht="15.75" customHeight="1"/>
    <row r="110" s="1" customFormat="1" ht="15.75" customHeight="1"/>
    <row r="111" s="1" customFormat="1" ht="15.75" customHeight="1"/>
    <row r="112" s="1" customFormat="1" ht="15.75" customHeight="1"/>
    <row r="113" s="1" customFormat="1" ht="15.75" customHeight="1"/>
    <row r="114" s="1" customFormat="1" ht="15.75" customHeight="1"/>
    <row r="115" s="1" customFormat="1" ht="15.75" customHeight="1"/>
    <row r="116" s="1" customFormat="1" ht="15.75" customHeight="1"/>
    <row r="117" s="1" customFormat="1" ht="15.75" customHeight="1"/>
    <row r="118" s="1" customFormat="1" ht="15.75" customHeight="1"/>
    <row r="119" s="1" customFormat="1" ht="15.75" customHeight="1"/>
    <row r="120" s="1" customFormat="1" ht="15.75" customHeight="1"/>
    <row r="121" s="1" customFormat="1" ht="15.75" customHeight="1"/>
    <row r="122" s="1" customFormat="1" ht="15.75" customHeight="1"/>
    <row r="123" s="1" customFormat="1" ht="15.75" customHeight="1"/>
    <row r="124" s="1" customFormat="1" ht="15.75" customHeight="1"/>
    <row r="125" s="1" customFormat="1" ht="15.75" customHeight="1"/>
    <row r="126" s="1" customFormat="1" ht="15.75" customHeight="1"/>
    <row r="127" s="1" customFormat="1" ht="15.75" customHeight="1"/>
    <row r="128" s="1" customFormat="1" ht="15.75" customHeight="1"/>
    <row r="129" s="1" customFormat="1" ht="15.75" customHeight="1"/>
    <row r="130" s="1" customFormat="1" ht="15.75" customHeight="1"/>
    <row r="131" s="1" customFormat="1" ht="15.75" customHeight="1"/>
    <row r="132" s="1" customFormat="1" ht="15.75" customHeight="1"/>
    <row r="133" s="1" customFormat="1" ht="15.75" customHeight="1"/>
    <row r="134" s="1" customFormat="1" ht="15.75" customHeight="1"/>
    <row r="135" s="1" customFormat="1" ht="15.75" customHeight="1"/>
    <row r="136" s="1" customFormat="1" ht="15.75" customHeight="1"/>
    <row r="137" s="1" customFormat="1" ht="15.75" customHeight="1"/>
    <row r="138" s="1" customFormat="1" ht="15.75" customHeight="1"/>
    <row r="139" s="1" customFormat="1" ht="15.75" customHeight="1"/>
    <row r="140" s="1" customFormat="1" ht="15.75" customHeight="1"/>
    <row r="141" s="1" customFormat="1" ht="15.75" customHeight="1"/>
    <row r="142" s="1" customFormat="1" ht="15.75" customHeight="1"/>
    <row r="143" s="1" customFormat="1" ht="15.75" customHeight="1"/>
    <row r="144" s="1" customFormat="1" ht="15.75" customHeight="1"/>
    <row r="145" s="1" customFormat="1" ht="15.75" customHeight="1"/>
    <row r="146" s="1" customFormat="1" ht="15.75" customHeight="1"/>
    <row r="147" s="1" customFormat="1" ht="15.75" customHeight="1"/>
    <row r="148" s="1" customFormat="1" ht="15.75" customHeight="1"/>
    <row r="149" s="1" customFormat="1" ht="15.75" customHeight="1"/>
    <row r="150" s="1" customFormat="1" ht="15.75" customHeight="1"/>
    <row r="151" s="1" customFormat="1" ht="15.75" customHeight="1"/>
    <row r="152" s="1" customFormat="1" ht="15.75" customHeight="1"/>
    <row r="153" s="1" customFormat="1" ht="15.75" customHeight="1"/>
    <row r="154" s="1" customFormat="1" ht="15.75" customHeight="1"/>
    <row r="155" s="1" customFormat="1" ht="15.75" customHeight="1"/>
    <row r="156" s="1" customFormat="1" ht="15.75" customHeight="1"/>
    <row r="157" s="1" customFormat="1" ht="15.75" customHeight="1"/>
    <row r="158" s="1" customFormat="1" ht="15.75" customHeight="1"/>
    <row r="159" s="1" customFormat="1" ht="15.75" customHeight="1"/>
    <row r="160" s="1" customFormat="1" ht="15.75" customHeight="1"/>
    <row r="161" s="1" customFormat="1" ht="15.75" customHeight="1"/>
    <row r="162" s="1" customFormat="1" ht="15.75" customHeight="1"/>
    <row r="163" s="1" customFormat="1" ht="15.75" customHeight="1"/>
    <row r="164" s="1" customFormat="1" ht="15.75" customHeight="1"/>
    <row r="165" s="1" customFormat="1" ht="15.75" customHeight="1"/>
    <row r="166" s="1" customFormat="1" ht="15.75" customHeight="1"/>
    <row r="167" s="1" customFormat="1" ht="15.75" customHeight="1"/>
    <row r="168" s="1" customFormat="1" ht="15.75" customHeight="1"/>
    <row r="169" s="1" customFormat="1" ht="15.75" customHeight="1"/>
    <row r="170" s="1" customFormat="1" ht="15.75" customHeight="1"/>
    <row r="171" s="1" customFormat="1" ht="15.75" customHeight="1"/>
    <row r="172" s="1" customFormat="1" ht="15.75" customHeight="1"/>
    <row r="173" s="1" customFormat="1" ht="15.75" customHeight="1"/>
    <row r="174" s="1" customFormat="1" ht="15.75" customHeight="1"/>
    <row r="175" s="1" customFormat="1" ht="15.75" customHeight="1"/>
    <row r="176" s="1" customFormat="1" ht="15.75" customHeight="1"/>
    <row r="177" s="1" customFormat="1" ht="15.75" customHeight="1"/>
    <row r="178" s="1" customFormat="1" ht="15.75" customHeight="1"/>
    <row r="179" s="1" customFormat="1" ht="15.75" customHeight="1"/>
    <row r="180" s="1" customFormat="1" ht="15.75" customHeight="1"/>
    <row r="181" s="1" customFormat="1" ht="15.75" customHeight="1"/>
    <row r="182" s="1" customFormat="1" ht="15.75" customHeight="1"/>
    <row r="183" s="1" customFormat="1" ht="15.75" customHeight="1"/>
    <row r="184" s="1" customFormat="1" ht="15.75" customHeight="1"/>
    <row r="185" s="1" customFormat="1" ht="15.75" customHeight="1"/>
    <row r="186" s="1" customFormat="1" ht="15.75" customHeight="1"/>
    <row r="187" s="1" customFormat="1" ht="15.75" customHeight="1"/>
    <row r="188" s="1" customFormat="1" ht="15.75" customHeight="1"/>
    <row r="189" s="1" customFormat="1" ht="15.75" customHeight="1"/>
    <row r="190" s="1" customFormat="1" ht="15.75" customHeight="1"/>
    <row r="191" s="1" customFormat="1" ht="15.75" customHeight="1"/>
    <row r="192" s="1" customFormat="1" ht="15.75" customHeight="1"/>
    <row r="193" s="1" customFormat="1" ht="15.75" customHeight="1"/>
    <row r="194" s="1" customFormat="1" ht="15.75" customHeight="1"/>
    <row r="195" s="1" customFormat="1" ht="15.75" customHeight="1"/>
    <row r="196" s="1" customFormat="1" ht="15.75" customHeight="1"/>
    <row r="197" s="1" customFormat="1" ht="15.75" customHeight="1"/>
    <row r="198" s="1" customFormat="1" ht="15.75" customHeight="1"/>
    <row r="199" s="1" customFormat="1" ht="15.75" customHeight="1"/>
    <row r="200" s="1" customFormat="1" ht="15.75" customHeight="1"/>
    <row r="201" s="1" customFormat="1" ht="15.75" customHeight="1"/>
    <row r="202" s="1" customFormat="1" ht="15.75" customHeight="1"/>
    <row r="203" s="1" customFormat="1" ht="15.75" customHeight="1"/>
    <row r="204" s="1" customFormat="1" ht="15.75" customHeight="1"/>
    <row r="205" s="1" customFormat="1" ht="15.75" customHeight="1"/>
    <row r="206" s="1" customFormat="1" ht="15.75" customHeight="1"/>
    <row r="207" s="1" customFormat="1" ht="15.75" customHeight="1"/>
    <row r="208" s="1" customFormat="1" ht="15.75" customHeight="1"/>
    <row r="209" s="1" customFormat="1" ht="15.75" customHeight="1"/>
    <row r="210" s="1" customFormat="1" ht="15.75" customHeight="1"/>
    <row r="211" s="1" customFormat="1" ht="15.75" customHeight="1"/>
    <row r="212" s="1" customFormat="1" ht="15.75" customHeight="1"/>
    <row r="213" s="1" customFormat="1" ht="15.75" customHeight="1"/>
    <row r="214" s="1" customFormat="1" ht="15.75" customHeight="1"/>
    <row r="215" s="1" customFormat="1" ht="15.75" customHeight="1"/>
    <row r="216" s="1" customFormat="1" ht="15.75" customHeight="1"/>
    <row r="217" s="1" customFormat="1" ht="15.75" customHeight="1"/>
    <row r="218" s="1" customFormat="1" ht="15.75" customHeight="1"/>
    <row r="219" s="1" customFormat="1" ht="15.75" customHeight="1"/>
    <row r="220" s="1" customFormat="1" ht="15.75" customHeight="1"/>
    <row r="221" s="1" customFormat="1" ht="15.75" customHeight="1"/>
    <row r="222" s="1" customFormat="1" ht="15.75" customHeight="1"/>
    <row r="223" s="1" customFormat="1" ht="15.75" customHeight="1"/>
    <row r="224" s="1" customFormat="1" ht="15.75" customHeight="1"/>
    <row r="225" s="1" customFormat="1" ht="15.75" customHeight="1"/>
    <row r="226" s="1" customFormat="1" ht="15.75" customHeight="1"/>
    <row r="227" s="1" customFormat="1" ht="15.75" customHeight="1"/>
    <row r="228" s="1" customFormat="1" ht="15.75" customHeight="1"/>
    <row r="229" s="1" customFormat="1" ht="15.75" customHeight="1"/>
    <row r="230" s="1" customFormat="1" ht="15.75" customHeight="1"/>
    <row r="231" s="1" customFormat="1" ht="15.75" customHeight="1"/>
    <row r="232" s="1" customFormat="1" ht="15.75" customHeight="1"/>
    <row r="233" s="1" customFormat="1" ht="15.75" customHeight="1"/>
    <row r="234" s="1" customFormat="1" ht="15.75" customHeight="1"/>
    <row r="235" s="1" customFormat="1" ht="15.75" customHeight="1"/>
    <row r="236" s="1" customFormat="1" ht="15.75" customHeight="1"/>
    <row r="237" s="1" customFormat="1" ht="15.75" customHeight="1"/>
    <row r="238" s="1" customFormat="1" ht="15.75" customHeight="1"/>
    <row r="239" s="1" customFormat="1" ht="15.75" customHeight="1"/>
    <row r="240" s="1" customFormat="1" ht="15.75" customHeight="1"/>
    <row r="241" s="1" customFormat="1" ht="15.75" customHeight="1"/>
    <row r="242" s="1" customFormat="1" ht="15.75" customHeight="1"/>
    <row r="243" s="1" customFormat="1" ht="15.75" customHeight="1"/>
    <row r="244" s="1" customFormat="1" ht="15.75" customHeight="1"/>
    <row r="245" s="1" customFormat="1" ht="15.75" customHeight="1"/>
    <row r="246" s="1" customFormat="1" ht="15.75" customHeight="1"/>
    <row r="247" s="1" customFormat="1" ht="15.75" customHeight="1"/>
    <row r="248" s="1" customFormat="1" ht="15.75" customHeight="1"/>
    <row r="249" s="1" customFormat="1" ht="15.75" customHeight="1"/>
    <row r="250" s="1" customFormat="1" ht="15.75" customHeight="1"/>
    <row r="251" s="1" customFormat="1" ht="15.75" customHeight="1"/>
    <row r="252" s="1" customFormat="1" ht="15.75" customHeight="1"/>
    <row r="253" s="1" customFormat="1" ht="15.75" customHeight="1"/>
    <row r="254" s="1" customFormat="1" ht="15.75" customHeight="1"/>
    <row r="255" s="1" customFormat="1" ht="15.75" customHeight="1"/>
    <row r="256" s="1" customFormat="1" ht="15.75" customHeight="1"/>
    <row r="257" s="1" customFormat="1" ht="15.75" customHeight="1"/>
    <row r="258" s="1" customFormat="1" ht="15.75" customHeight="1"/>
    <row r="259" s="1" customFormat="1" ht="15.75" customHeight="1"/>
    <row r="260" s="1" customFormat="1" ht="15.75" customHeight="1"/>
    <row r="261" s="1" customFormat="1" ht="15.75" customHeight="1"/>
    <row r="262" s="1" customFormat="1" ht="15.75" customHeight="1"/>
    <row r="263" s="1" customFormat="1" ht="15.75" customHeight="1"/>
    <row r="264" s="1" customFormat="1" ht="15.75" customHeight="1"/>
    <row r="265" s="1" customFormat="1" ht="15.75" customHeight="1"/>
    <row r="266" s="1" customFormat="1" ht="15.75" customHeight="1"/>
    <row r="267" s="1" customFormat="1" ht="15.75" customHeight="1"/>
    <row r="268" s="1" customFormat="1" ht="15.75" customHeight="1"/>
    <row r="269" s="1" customFormat="1" ht="15.75" customHeight="1"/>
    <row r="270" s="1" customFormat="1" ht="15.75" customHeight="1"/>
    <row r="271" s="1" customFormat="1" ht="15.75" customHeight="1"/>
    <row r="272" s="1" customFormat="1" ht="15.75" customHeight="1"/>
    <row r="273" s="1" customFormat="1" ht="15.75" customHeight="1"/>
    <row r="274" s="1" customFormat="1" ht="15.75" customHeight="1"/>
    <row r="275" s="1" customFormat="1" ht="15.75" customHeight="1"/>
    <row r="276" s="1" customFormat="1" ht="15.75" customHeight="1"/>
    <row r="277" s="1" customFormat="1" ht="15.75" customHeight="1"/>
    <row r="278" s="1" customFormat="1" ht="15.75" customHeight="1"/>
    <row r="279" s="1" customFormat="1" ht="15.75" customHeight="1"/>
    <row r="280" s="1" customFormat="1" ht="15.75" customHeight="1"/>
    <row r="281" s="1" customFormat="1" ht="15.75" customHeight="1"/>
    <row r="282" s="1" customFormat="1" ht="15.75" customHeight="1"/>
    <row r="283" s="1" customFormat="1" ht="15.75" customHeight="1"/>
    <row r="284" s="1" customFormat="1" ht="15.75" customHeight="1"/>
    <row r="285" s="1" customFormat="1" ht="15.75" customHeight="1"/>
    <row r="286" s="1" customFormat="1" ht="15.75" customHeight="1"/>
    <row r="287" s="1" customFormat="1" ht="15.75" customHeight="1"/>
    <row r="288" s="1" customFormat="1" ht="15.75" customHeight="1"/>
    <row r="289" s="1" customFormat="1" ht="15.75" customHeight="1"/>
    <row r="290" s="1" customFormat="1" ht="15.75" customHeight="1"/>
    <row r="291" s="1" customFormat="1" ht="15.75" customHeight="1"/>
    <row r="292" s="1" customFormat="1" ht="15.75" customHeight="1"/>
    <row r="293" s="1" customFormat="1" ht="15.75" customHeight="1"/>
    <row r="294" s="1" customFormat="1" ht="15.75" customHeight="1"/>
    <row r="295" s="1" customFormat="1" ht="15.75" customHeight="1"/>
    <row r="296" s="1" customFormat="1" ht="15.75" customHeight="1"/>
    <row r="297" s="1" customFormat="1" ht="15.75" customHeight="1"/>
    <row r="298" s="1" customFormat="1" ht="15.75" customHeight="1"/>
    <row r="299" s="1" customFormat="1" ht="15.75" customHeight="1"/>
    <row r="300" s="1" customFormat="1" ht="15.75" customHeight="1"/>
    <row r="301" s="1" customFormat="1" ht="15.75" customHeight="1"/>
    <row r="302" s="1" customFormat="1" ht="15.75" customHeight="1"/>
    <row r="303" s="1" customFormat="1" ht="15.75" customHeight="1"/>
    <row r="304" s="1" customFormat="1" ht="15.75" customHeight="1"/>
    <row r="305" s="1" customFormat="1" ht="15.75" customHeight="1"/>
    <row r="306" s="1" customFormat="1" ht="15.75" customHeight="1"/>
    <row r="307" s="1" customFormat="1" ht="15.75" customHeight="1"/>
    <row r="308" s="1" customFormat="1" ht="15.75" customHeight="1"/>
    <row r="309" s="1" customFormat="1" ht="15.75" customHeight="1"/>
    <row r="310" s="1" customFormat="1" ht="15.75" customHeight="1"/>
    <row r="311" s="1" customFormat="1" ht="15.75" customHeight="1"/>
    <row r="312" s="1" customFormat="1" ht="15.75" customHeight="1"/>
    <row r="313" s="1" customFormat="1" ht="15.75" customHeight="1"/>
    <row r="314" s="1" customFormat="1" ht="15.75" customHeight="1"/>
    <row r="315" s="1" customFormat="1" ht="15.75" customHeight="1"/>
    <row r="316" s="1" customFormat="1" ht="15.75" customHeight="1"/>
    <row r="317" s="1" customFormat="1" ht="15.75" customHeight="1"/>
    <row r="318" s="1" customFormat="1" ht="15.75" customHeight="1"/>
    <row r="319" s="1" customFormat="1" ht="15.75" customHeight="1"/>
    <row r="320" s="1" customFormat="1" ht="15.75" customHeight="1"/>
    <row r="321" s="1" customFormat="1" ht="15.75" customHeight="1"/>
  </sheetData>
  <mergeCells count="2">
    <mergeCell ref="C9:I9"/>
    <mergeCell ref="J27:K27"/>
  </mergeCells>
  <conditionalFormatting sqref="C74">
    <cfRule type="containsText" dxfId="1" priority="1" operator="containsText" text="CM"/>
    <cfRule type="containsText" dxfId="0" priority="2" operator="containsText" text="CM"/>
  </conditionalFormatting>
  <pageMargins left="0.70833333333333304" right="0.70833333333333304" top="0.74791666666666701" bottom="0.74791666666666701" header="0.51180555555555496" footer="0.51180555555555496"/>
  <pageSetup paperSize="9" scale="6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- Colegio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2021-05-12T13:21:59Z</dcterms:created>
  <dcterms:modified xsi:type="dcterms:W3CDTF">2021-05-12T13:22:59Z</dcterms:modified>
</cp:coreProperties>
</file>