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omez\Desktop\"/>
    </mc:Choice>
  </mc:AlternateContent>
  <xr:revisionPtr revIDLastSave="0" documentId="13_ncr:1_{C03149D7-1566-4366-9598-8FAA1E29BF98}" xr6:coauthVersionLast="47" xr6:coauthVersionMax="47" xr10:uidLastSave="{00000000-0000-0000-0000-000000000000}"/>
  <bookViews>
    <workbookView xWindow="-120" yWindow="-120" windowWidth="29040" windowHeight="15840" xr2:uid="{8F7135B6-B390-4177-9843-60DD3E40352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1" l="1"/>
  <c r="G28" i="1"/>
  <c r="H28" i="1"/>
  <c r="A28" i="1"/>
  <c r="C44" i="1"/>
  <c r="D44" i="1"/>
  <c r="E44" i="1"/>
  <c r="F44" i="1"/>
  <c r="B44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28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4" i="1"/>
  <c r="D22" i="1"/>
  <c r="D21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4" i="1"/>
</calcChain>
</file>

<file path=xl/sharedStrings.xml><?xml version="1.0" encoding="utf-8"?>
<sst xmlns="http://schemas.openxmlformats.org/spreadsheetml/2006/main" count="19" uniqueCount="16">
  <si>
    <t>X</t>
  </si>
  <si>
    <t>Y</t>
  </si>
  <si>
    <t>y'=ln(y)</t>
  </si>
  <si>
    <t>R pearson</t>
  </si>
  <si>
    <t>R^2</t>
  </si>
  <si>
    <t>R^2 Excel</t>
  </si>
  <si>
    <t>Creación de ecuacion</t>
  </si>
  <si>
    <t>X*Y'</t>
  </si>
  <si>
    <t>X^2</t>
  </si>
  <si>
    <t>Sumatoria</t>
  </si>
  <si>
    <t>B</t>
  </si>
  <si>
    <t>n</t>
  </si>
  <si>
    <t>A</t>
  </si>
  <si>
    <t>A'</t>
  </si>
  <si>
    <t>Resultado en otra computadora</t>
  </si>
  <si>
    <t>Resultado en mi computadora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</si>
</sst>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00000"/>
    <numFmt numFmtId="172" formatCode="0.0E+00"/>
  </numFmts>
  <fonts count="3" x14ac:knownFonts="1">
    <font>
      <sz val="11"/>
      <color theme="1"/>
      <name val="Calibri"/>
      <family val="2"/>
      <scheme val="minor"/>
    </font>
    <font>
      <sz val="11"/>
      <color rgb="FF141414"/>
      <name val="Segoe UI"/>
      <family val="2"/>
    </font>
    <font>
      <sz val="11"/>
      <color rgb="FF1414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/>
    <xf numFmtId="0" fontId="0" fillId="0" borderId="1" xfId="0" applyBorder="1"/>
    <xf numFmtId="169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72" fontId="0" fillId="0" borderId="0" xfId="0" applyNumberForma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Gráfico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1277865266841645"/>
                  <c:y val="-0.44366542723826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Hoja1!$B$4:$B$19</c:f>
              <c:numCache>
                <c:formatCode>General</c:formatCode>
                <c:ptCount val="16"/>
                <c:pt idx="0">
                  <c:v>9.3904999999999994</c:v>
                </c:pt>
                <c:pt idx="1">
                  <c:v>9.4055</c:v>
                </c:pt>
                <c:pt idx="2">
                  <c:v>9.4090000000000007</c:v>
                </c:pt>
                <c:pt idx="3">
                  <c:v>9.4329999999999998</c:v>
                </c:pt>
                <c:pt idx="4">
                  <c:v>9.4480000000000004</c:v>
                </c:pt>
                <c:pt idx="5">
                  <c:v>9.49</c:v>
                </c:pt>
                <c:pt idx="6">
                  <c:v>9.5054999999999996</c:v>
                </c:pt>
                <c:pt idx="7">
                  <c:v>9.5205000000000002</c:v>
                </c:pt>
                <c:pt idx="8">
                  <c:v>9.5779999999999994</c:v>
                </c:pt>
                <c:pt idx="9">
                  <c:v>9.5935000000000006</c:v>
                </c:pt>
                <c:pt idx="10">
                  <c:v>9.6370000000000005</c:v>
                </c:pt>
                <c:pt idx="11">
                  <c:v>9.6489999999999991</c:v>
                </c:pt>
                <c:pt idx="12">
                  <c:v>9.6635000000000009</c:v>
                </c:pt>
                <c:pt idx="13">
                  <c:v>9.6780000000000008</c:v>
                </c:pt>
                <c:pt idx="14">
                  <c:v>9.7065000000000001</c:v>
                </c:pt>
                <c:pt idx="15">
                  <c:v>9.7195</c:v>
                </c:pt>
              </c:numCache>
            </c:numRef>
          </c:xVal>
          <c:yVal>
            <c:numRef>
              <c:f>Hoja1!$C$4:$C$19</c:f>
              <c:numCache>
                <c:formatCode>General</c:formatCode>
                <c:ptCount val="16"/>
                <c:pt idx="0">
                  <c:v>0.33841374299999999</c:v>
                </c:pt>
                <c:pt idx="1">
                  <c:v>5.1130936000000002E-2</c:v>
                </c:pt>
                <c:pt idx="2">
                  <c:v>0.116011672</c:v>
                </c:pt>
                <c:pt idx="3">
                  <c:v>0.121103582</c:v>
                </c:pt>
                <c:pt idx="4">
                  <c:v>8.4803205000000006E-2</c:v>
                </c:pt>
                <c:pt idx="5">
                  <c:v>6.8541959999999999E-2</c:v>
                </c:pt>
                <c:pt idx="6">
                  <c:v>4.0290114000000002E-2</c:v>
                </c:pt>
                <c:pt idx="7">
                  <c:v>3.2241627000000002E-2</c:v>
                </c:pt>
                <c:pt idx="8">
                  <c:v>3.5526723000000003E-2</c:v>
                </c:pt>
                <c:pt idx="9">
                  <c:v>4.7681583999999999E-2</c:v>
                </c:pt>
                <c:pt idx="10">
                  <c:v>3.0270569000000001E-2</c:v>
                </c:pt>
                <c:pt idx="11">
                  <c:v>3.4048429999999998E-2</c:v>
                </c:pt>
                <c:pt idx="12">
                  <c:v>2.7642492000000001E-2</c:v>
                </c:pt>
                <c:pt idx="13">
                  <c:v>3.9468839999999998E-2</c:v>
                </c:pt>
                <c:pt idx="14">
                  <c:v>3.8976074999999999E-2</c:v>
                </c:pt>
                <c:pt idx="15">
                  <c:v>2.8628021E-2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69-4AB5-BDBB-A2B6339E0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0117440"/>
        <c:axId val="1440118688"/>
      </c:scatterChart>
      <c:valAx>
        <c:axId val="14401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40118688"/>
        <c:crosses val="autoZero"/>
        <c:crossBetween val="midCat"/>
      </c:valAx>
      <c:valAx>
        <c:axId val="14401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40117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jf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61912</xdr:rowOff>
    </xdr:from>
    <xdr:to>
      <xdr:col>10</xdr:col>
      <xdr:colOff>447675</xdr:colOff>
      <xdr:row>15</xdr:row>
      <xdr:rowOff>100012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EA1A225-7577-4F65-A55B-66465938D4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361950</xdr:colOff>
      <xdr:row>3</xdr:row>
      <xdr:rowOff>104775</xdr:rowOff>
    </xdr:from>
    <xdr:to>
      <xdr:col>18</xdr:col>
      <xdr:colOff>374539</xdr:colOff>
      <xdr:row>16</xdr:row>
      <xdr:rowOff>136256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8D4E738-D75E-4A5E-AC62-20391266B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05950" y="676275"/>
          <a:ext cx="4584589" cy="2755631"/>
        </a:xfrm>
        <a:prstGeom prst="rect">
          <a:avLst/>
        </a:prstGeom>
      </xdr:spPr>
    </xdr:pic>
    <xdr:clientData/>
  </xdr:twoCellAnchor>
  <xdr:twoCellAnchor editAs="oneCell">
    <xdr:from>
      <xdr:col>12</xdr:col>
      <xdr:colOff>133350</xdr:colOff>
      <xdr:row>20</xdr:row>
      <xdr:rowOff>66675</xdr:rowOff>
    </xdr:from>
    <xdr:to>
      <xdr:col>18</xdr:col>
      <xdr:colOff>687650</xdr:colOff>
      <xdr:row>44</xdr:row>
      <xdr:rowOff>134301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5AEB543-3124-49DE-B136-2BA3853C8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77350" y="4181475"/>
          <a:ext cx="5126300" cy="4639626"/>
        </a:xfrm>
        <a:prstGeom prst="rect">
          <a:avLst/>
        </a:prstGeom>
      </xdr:spPr>
    </xdr:pic>
    <xdr:clientData/>
  </xdr:twoCellAnchor>
  <xdr:twoCellAnchor editAs="oneCell">
    <xdr:from>
      <xdr:col>20</xdr:col>
      <xdr:colOff>192481</xdr:colOff>
      <xdr:row>3</xdr:row>
      <xdr:rowOff>19050</xdr:rowOff>
    </xdr:from>
    <xdr:to>
      <xdr:col>27</xdr:col>
      <xdr:colOff>733425</xdr:colOff>
      <xdr:row>18</xdr:row>
      <xdr:rowOff>178848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DA80424-DF49-44F8-8A33-55FD12D99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0581" y="590550"/>
          <a:ext cx="5874944" cy="3303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24918-5D96-487A-9FEB-0230C01D719E}">
  <dimension ref="A3:AC44"/>
  <sheetViews>
    <sheetView tabSelected="1" workbookViewId="0">
      <selection activeCell="W25" sqref="W25"/>
    </sheetView>
  </sheetViews>
  <sheetFormatPr baseColWidth="10" defaultRowHeight="15" x14ac:dyDescent="0.25"/>
  <cols>
    <col min="9" max="9" width="12" bestFit="1" customWidth="1"/>
  </cols>
  <sheetData>
    <row r="3" spans="2:29" x14ac:dyDescent="0.25">
      <c r="B3" s="1" t="s">
        <v>0</v>
      </c>
      <c r="C3" s="1" t="s">
        <v>1</v>
      </c>
      <c r="D3" t="s">
        <v>2</v>
      </c>
      <c r="M3" s="3" t="s">
        <v>15</v>
      </c>
      <c r="N3" s="3"/>
      <c r="O3" s="3"/>
      <c r="P3" s="3"/>
      <c r="Q3" s="3"/>
      <c r="R3" s="3"/>
      <c r="S3" s="3"/>
      <c r="U3" s="12" t="s">
        <v>14</v>
      </c>
      <c r="V3" s="12"/>
      <c r="W3" s="12"/>
      <c r="X3" s="12"/>
      <c r="Y3" s="12"/>
      <c r="Z3" s="12"/>
      <c r="AA3" s="12"/>
      <c r="AB3" s="12"/>
      <c r="AC3" s="12"/>
    </row>
    <row r="4" spans="2:29" ht="16.5" x14ac:dyDescent="0.25">
      <c r="B4" s="2">
        <v>9.3904999999999994</v>
      </c>
      <c r="C4" s="2">
        <v>0.33841374299999999</v>
      </c>
      <c r="D4">
        <f>LN(C4)</f>
        <v>-1.0834860403725741</v>
      </c>
      <c r="M4" s="3"/>
      <c r="N4" s="3"/>
      <c r="O4" s="3"/>
      <c r="P4" s="3"/>
      <c r="Q4" s="3"/>
      <c r="R4" s="3"/>
      <c r="S4" s="3"/>
      <c r="U4" s="12"/>
      <c r="V4" s="12"/>
      <c r="W4" s="12"/>
      <c r="X4" s="12"/>
      <c r="Y4" s="12"/>
      <c r="Z4" s="12"/>
      <c r="AA4" s="12"/>
      <c r="AB4" s="12"/>
      <c r="AC4" s="12"/>
    </row>
    <row r="5" spans="2:29" ht="16.5" x14ac:dyDescent="0.25">
      <c r="B5" s="2">
        <v>9.4055</v>
      </c>
      <c r="C5" s="2">
        <v>5.1130936000000002E-2</v>
      </c>
      <c r="D5">
        <f t="shared" ref="D5:D19" si="0">LN(C5)</f>
        <v>-2.9733655637796725</v>
      </c>
      <c r="M5" s="3"/>
      <c r="N5" s="3"/>
      <c r="O5" s="3"/>
      <c r="P5" s="3"/>
      <c r="Q5" s="3"/>
      <c r="R5" s="3"/>
      <c r="S5" s="3"/>
      <c r="U5" s="12"/>
      <c r="V5" s="12"/>
      <c r="W5" s="12"/>
      <c r="X5" s="12"/>
      <c r="Y5" s="12"/>
      <c r="Z5" s="12"/>
      <c r="AA5" s="12"/>
      <c r="AB5" s="12"/>
      <c r="AC5" s="12"/>
    </row>
    <row r="6" spans="2:29" ht="16.5" x14ac:dyDescent="0.25">
      <c r="B6" s="2">
        <v>9.4090000000000007</v>
      </c>
      <c r="C6" s="2">
        <v>0.116011672</v>
      </c>
      <c r="D6">
        <f t="shared" si="0"/>
        <v>-2.1540644722480393</v>
      </c>
      <c r="M6" s="3"/>
      <c r="N6" s="3"/>
      <c r="O6" s="3"/>
      <c r="P6" s="3"/>
      <c r="Q6" s="3"/>
      <c r="R6" s="3"/>
      <c r="S6" s="3"/>
      <c r="U6" s="12"/>
      <c r="V6" s="12"/>
      <c r="W6" s="12"/>
      <c r="X6" s="12"/>
      <c r="Y6" s="12"/>
      <c r="Z6" s="12"/>
      <c r="AA6" s="12"/>
      <c r="AB6" s="12"/>
      <c r="AC6" s="12"/>
    </row>
    <row r="7" spans="2:29" ht="16.5" x14ac:dyDescent="0.25">
      <c r="B7" s="2">
        <v>9.4329999999999998</v>
      </c>
      <c r="C7" s="2">
        <v>0.121103582</v>
      </c>
      <c r="D7">
        <f t="shared" si="0"/>
        <v>-2.1111090500000906</v>
      </c>
      <c r="M7" s="3"/>
      <c r="N7" s="3"/>
      <c r="O7" s="3"/>
      <c r="P7" s="3"/>
      <c r="Q7" s="3"/>
      <c r="R7" s="3"/>
      <c r="S7" s="3"/>
      <c r="U7" s="12"/>
      <c r="V7" s="12"/>
      <c r="W7" s="12"/>
      <c r="X7" s="12"/>
      <c r="Y7" s="12"/>
      <c r="Z7" s="12"/>
      <c r="AA7" s="12"/>
      <c r="AB7" s="12"/>
      <c r="AC7" s="12"/>
    </row>
    <row r="8" spans="2:29" ht="16.5" x14ac:dyDescent="0.25">
      <c r="B8" s="2">
        <v>9.4480000000000004</v>
      </c>
      <c r="C8" s="2">
        <v>8.4803205000000006E-2</v>
      </c>
      <c r="D8">
        <f t="shared" si="0"/>
        <v>-2.4674219420871646</v>
      </c>
      <c r="M8" s="3"/>
      <c r="N8" s="3"/>
      <c r="O8" s="3"/>
      <c r="P8" s="3"/>
      <c r="Q8" s="3"/>
      <c r="R8" s="3"/>
      <c r="S8" s="3"/>
      <c r="U8" s="12"/>
      <c r="V8" s="12"/>
      <c r="W8" s="12"/>
      <c r="X8" s="12"/>
      <c r="Y8" s="12"/>
      <c r="Z8" s="12"/>
      <c r="AA8" s="12"/>
      <c r="AB8" s="12"/>
      <c r="AC8" s="12"/>
    </row>
    <row r="9" spans="2:29" ht="16.5" x14ac:dyDescent="0.25">
      <c r="B9" s="2">
        <v>9.49</v>
      </c>
      <c r="C9" s="2">
        <v>6.8541959999999999E-2</v>
      </c>
      <c r="D9">
        <f t="shared" si="0"/>
        <v>-2.6803091665045096</v>
      </c>
      <c r="M9" s="3"/>
      <c r="N9" s="3"/>
      <c r="O9" s="3"/>
      <c r="P9" s="3"/>
      <c r="Q9" s="3"/>
      <c r="R9" s="3"/>
      <c r="S9" s="3"/>
      <c r="U9" s="12"/>
      <c r="V9" s="12"/>
      <c r="W9" s="12"/>
      <c r="X9" s="12"/>
      <c r="Y9" s="12"/>
      <c r="Z9" s="12"/>
      <c r="AA9" s="12"/>
      <c r="AB9" s="12"/>
      <c r="AC9" s="12"/>
    </row>
    <row r="10" spans="2:29" ht="16.5" x14ac:dyDescent="0.25">
      <c r="B10" s="2">
        <v>9.5054999999999996</v>
      </c>
      <c r="C10" s="2">
        <v>4.0290114000000002E-2</v>
      </c>
      <c r="D10">
        <f t="shared" si="0"/>
        <v>-3.2116491502966591</v>
      </c>
      <c r="M10" s="3"/>
      <c r="N10" s="3"/>
      <c r="O10" s="3"/>
      <c r="P10" s="3"/>
      <c r="Q10" s="3"/>
      <c r="R10" s="3"/>
      <c r="S10" s="3"/>
      <c r="U10" s="12"/>
      <c r="V10" s="12"/>
      <c r="W10" s="12"/>
      <c r="X10" s="12"/>
      <c r="Y10" s="12"/>
      <c r="Z10" s="12"/>
      <c r="AA10" s="12"/>
      <c r="AB10" s="12"/>
      <c r="AC10" s="12"/>
    </row>
    <row r="11" spans="2:29" ht="16.5" x14ac:dyDescent="0.25">
      <c r="B11" s="2">
        <v>9.5205000000000002</v>
      </c>
      <c r="C11" s="2">
        <v>3.2241627000000002E-2</v>
      </c>
      <c r="D11">
        <f t="shared" si="0"/>
        <v>-3.434496897356492</v>
      </c>
      <c r="M11" s="3"/>
      <c r="N11" s="3"/>
      <c r="O11" s="3"/>
      <c r="P11" s="3"/>
      <c r="Q11" s="3"/>
      <c r="R11" s="3"/>
      <c r="S11" s="3"/>
      <c r="U11" s="12"/>
      <c r="V11" s="12"/>
      <c r="W11" s="12"/>
      <c r="X11" s="12"/>
      <c r="Y11" s="12"/>
      <c r="Z11" s="12"/>
      <c r="AA11" s="12"/>
      <c r="AB11" s="12"/>
      <c r="AC11" s="12"/>
    </row>
    <row r="12" spans="2:29" ht="16.5" x14ac:dyDescent="0.25">
      <c r="B12" s="2">
        <v>9.5779999999999994</v>
      </c>
      <c r="C12" s="2">
        <v>3.5526723000000003E-2</v>
      </c>
      <c r="D12">
        <f t="shared" si="0"/>
        <v>-3.3374701051195164</v>
      </c>
      <c r="M12" s="3"/>
      <c r="N12" s="3"/>
      <c r="O12" s="3"/>
      <c r="P12" s="3"/>
      <c r="Q12" s="3"/>
      <c r="R12" s="3"/>
      <c r="S12" s="3"/>
      <c r="U12" s="12"/>
      <c r="V12" s="12"/>
      <c r="W12" s="12"/>
      <c r="X12" s="12"/>
      <c r="Y12" s="12"/>
      <c r="Z12" s="12"/>
      <c r="AA12" s="12"/>
      <c r="AB12" s="12"/>
      <c r="AC12" s="12"/>
    </row>
    <row r="13" spans="2:29" ht="16.5" x14ac:dyDescent="0.25">
      <c r="B13" s="2">
        <v>9.5935000000000006</v>
      </c>
      <c r="C13" s="2">
        <v>4.7681583999999999E-2</v>
      </c>
      <c r="D13">
        <f t="shared" si="0"/>
        <v>-3.0432100353003535</v>
      </c>
      <c r="M13" s="3"/>
      <c r="N13" s="3"/>
      <c r="O13" s="3"/>
      <c r="P13" s="3"/>
      <c r="Q13" s="3"/>
      <c r="R13" s="3"/>
      <c r="S13" s="3"/>
      <c r="U13" s="12"/>
      <c r="V13" s="12"/>
      <c r="W13" s="12"/>
      <c r="X13" s="12"/>
      <c r="Y13" s="12"/>
      <c r="Z13" s="12"/>
      <c r="AA13" s="12"/>
      <c r="AB13" s="12"/>
      <c r="AC13" s="12"/>
    </row>
    <row r="14" spans="2:29" ht="16.5" x14ac:dyDescent="0.25">
      <c r="B14" s="2">
        <v>9.6370000000000005</v>
      </c>
      <c r="C14" s="2">
        <v>3.0270569000000001E-2</v>
      </c>
      <c r="D14">
        <f t="shared" si="0"/>
        <v>-3.497579358635917</v>
      </c>
      <c r="M14" s="3"/>
      <c r="N14" s="3"/>
      <c r="O14" s="3"/>
      <c r="P14" s="3"/>
      <c r="Q14" s="3"/>
      <c r="R14" s="3"/>
      <c r="S14" s="3"/>
      <c r="U14" s="12"/>
      <c r="V14" s="12"/>
      <c r="W14" s="12"/>
      <c r="X14" s="12"/>
      <c r="Y14" s="12"/>
      <c r="Z14" s="12"/>
      <c r="AA14" s="12"/>
      <c r="AB14" s="12"/>
      <c r="AC14" s="12"/>
    </row>
    <row r="15" spans="2:29" ht="16.5" x14ac:dyDescent="0.25">
      <c r="B15" s="2">
        <v>9.6489999999999991</v>
      </c>
      <c r="C15" s="2">
        <v>3.4048429999999998E-2</v>
      </c>
      <c r="D15">
        <f t="shared" si="0"/>
        <v>-3.3799713561133826</v>
      </c>
      <c r="M15" s="3"/>
      <c r="N15" s="3"/>
      <c r="O15" s="3"/>
      <c r="P15" s="3"/>
      <c r="Q15" s="3"/>
      <c r="R15" s="3"/>
      <c r="S15" s="3"/>
      <c r="U15" s="12"/>
      <c r="V15" s="12"/>
      <c r="W15" s="12"/>
      <c r="X15" s="12"/>
      <c r="Y15" s="12"/>
      <c r="Z15" s="12"/>
      <c r="AA15" s="12"/>
      <c r="AB15" s="12"/>
      <c r="AC15" s="12"/>
    </row>
    <row r="16" spans="2:29" ht="16.5" x14ac:dyDescent="0.25">
      <c r="B16" s="2">
        <v>9.6635000000000009</v>
      </c>
      <c r="C16" s="2">
        <v>2.7642492000000001E-2</v>
      </c>
      <c r="D16">
        <f t="shared" si="0"/>
        <v>-3.588401124957183</v>
      </c>
      <c r="M16" s="3"/>
      <c r="N16" s="3"/>
      <c r="O16" s="3"/>
      <c r="P16" s="3"/>
      <c r="Q16" s="3"/>
      <c r="R16" s="3"/>
      <c r="S16" s="3"/>
      <c r="U16" s="12"/>
      <c r="V16" s="12"/>
      <c r="W16" s="12"/>
      <c r="X16" s="12"/>
      <c r="Y16" s="12"/>
      <c r="Z16" s="12"/>
      <c r="AA16" s="12"/>
      <c r="AB16" s="12"/>
      <c r="AC16" s="12"/>
    </row>
    <row r="17" spans="1:29" ht="16.5" x14ac:dyDescent="0.25">
      <c r="B17" s="2">
        <v>9.6780000000000008</v>
      </c>
      <c r="C17" s="2">
        <v>3.9468839999999998E-2</v>
      </c>
      <c r="D17">
        <f t="shared" si="0"/>
        <v>-3.2322437791489369</v>
      </c>
      <c r="M17" s="3"/>
      <c r="N17" s="3"/>
      <c r="O17" s="3"/>
      <c r="P17" s="3"/>
      <c r="Q17" s="3"/>
      <c r="R17" s="3"/>
      <c r="S17" s="3"/>
      <c r="U17" s="12"/>
      <c r="V17" s="12"/>
      <c r="W17" s="12"/>
      <c r="X17" s="12"/>
      <c r="Y17" s="12"/>
      <c r="Z17" s="12"/>
      <c r="AA17" s="12"/>
      <c r="AB17" s="12"/>
      <c r="AC17" s="12"/>
    </row>
    <row r="18" spans="1:29" ht="16.5" x14ac:dyDescent="0.25">
      <c r="B18" s="2">
        <v>9.7065000000000001</v>
      </c>
      <c r="C18" s="2">
        <v>3.8976074999999999E-2</v>
      </c>
      <c r="D18">
        <f t="shared" si="0"/>
        <v>-3.244807282635473</v>
      </c>
      <c r="M18" s="3"/>
      <c r="N18" s="3"/>
      <c r="O18" s="3"/>
      <c r="P18" s="3"/>
      <c r="Q18" s="3"/>
      <c r="R18" s="3"/>
      <c r="S18" s="3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 ht="16.5" x14ac:dyDescent="0.25">
      <c r="B19" s="2">
        <v>9.7195</v>
      </c>
      <c r="C19" s="2">
        <v>2.8628021E-2</v>
      </c>
      <c r="D19">
        <f t="shared" si="0"/>
        <v>-3.5533692855584791</v>
      </c>
      <c r="U19" s="12"/>
      <c r="V19" s="12"/>
      <c r="W19" s="12"/>
      <c r="X19" s="12"/>
      <c r="Y19" s="12"/>
      <c r="Z19" s="12"/>
      <c r="AA19" s="12"/>
      <c r="AB19" s="12"/>
      <c r="AC19" s="12"/>
    </row>
    <row r="20" spans="1:29" x14ac:dyDescent="0.25">
      <c r="U20" s="12"/>
      <c r="V20" s="12"/>
      <c r="W20" s="12"/>
      <c r="X20" s="12"/>
      <c r="Y20" s="12"/>
      <c r="Z20" s="12"/>
      <c r="AA20" s="12"/>
      <c r="AB20" s="12"/>
      <c r="AC20" s="12"/>
    </row>
    <row r="21" spans="1:29" x14ac:dyDescent="0.25">
      <c r="C21" s="4" t="s">
        <v>3</v>
      </c>
      <c r="D21" s="4">
        <f>CORREL(D4:D19,B4:B19)</f>
        <v>-0.76719277120860374</v>
      </c>
    </row>
    <row r="22" spans="1:29" x14ac:dyDescent="0.25">
      <c r="C22" s="4" t="s">
        <v>4</v>
      </c>
      <c r="D22" s="4">
        <f>D21^2</f>
        <v>0.58858474819473705</v>
      </c>
    </row>
    <row r="24" spans="1:29" x14ac:dyDescent="0.25">
      <c r="C24" t="s">
        <v>5</v>
      </c>
      <c r="D24" s="5">
        <f>RSQ(D4:D19,B4:B19)</f>
        <v>0.58858474819473683</v>
      </c>
    </row>
    <row r="26" spans="1:29" x14ac:dyDescent="0.25">
      <c r="B26" t="s">
        <v>6</v>
      </c>
    </row>
    <row r="27" spans="1:29" x14ac:dyDescent="0.25">
      <c r="A27" t="s">
        <v>11</v>
      </c>
      <c r="B27" s="6" t="s">
        <v>0</v>
      </c>
      <c r="C27" s="6" t="s">
        <v>1</v>
      </c>
      <c r="D27" s="6" t="s">
        <v>2</v>
      </c>
      <c r="E27" s="6" t="s">
        <v>7</v>
      </c>
      <c r="F27" s="6" t="s">
        <v>8</v>
      </c>
      <c r="G27" s="10" t="s">
        <v>13</v>
      </c>
      <c r="H27" s="9" t="s">
        <v>10</v>
      </c>
      <c r="I27" s="9" t="s">
        <v>12</v>
      </c>
    </row>
    <row r="28" spans="1:29" x14ac:dyDescent="0.25">
      <c r="A28">
        <f>COUNT(B28:B43)</f>
        <v>16</v>
      </c>
      <c r="B28" s="7">
        <v>9.3904999999999994</v>
      </c>
      <c r="C28" s="7">
        <v>0.33841374299999999</v>
      </c>
      <c r="D28" s="8">
        <f>LN(C28)</f>
        <v>-1.0834860403725741</v>
      </c>
      <c r="E28" s="8">
        <f>B28*D28</f>
        <v>-10.174475662118656</v>
      </c>
      <c r="F28" s="8">
        <f>B28^2</f>
        <v>88.181490249999982</v>
      </c>
      <c r="G28">
        <f>D44/A28-H28*B44/A28</f>
        <v>40.528651004641247</v>
      </c>
      <c r="H28">
        <f>(A28*E44-B44*D44)/(A28*F44-(B44)^2)</f>
        <v>-4.5505792215012679</v>
      </c>
      <c r="I28" s="11">
        <f>EXP(G28)</f>
        <v>3.9936453036136442E+17</v>
      </c>
    </row>
    <row r="29" spans="1:29" x14ac:dyDescent="0.25">
      <c r="B29" s="7">
        <v>9.4055</v>
      </c>
      <c r="C29" s="7">
        <v>5.1130936000000002E-2</v>
      </c>
      <c r="D29" s="8">
        <f t="shared" ref="D29:D43" si="1">LN(C29)</f>
        <v>-2.9733655637796725</v>
      </c>
      <c r="E29" s="8">
        <f t="shared" ref="E29:E43" si="2">B29*D29</f>
        <v>-27.96598981012971</v>
      </c>
      <c r="F29" s="8">
        <f t="shared" ref="F29:F43" si="3">B29^2</f>
        <v>88.463430250000002</v>
      </c>
    </row>
    <row r="30" spans="1:29" x14ac:dyDescent="0.25">
      <c r="B30" s="7">
        <v>9.4090000000000007</v>
      </c>
      <c r="C30" s="7">
        <v>0.116011672</v>
      </c>
      <c r="D30" s="8">
        <f t="shared" si="1"/>
        <v>-2.1540644722480393</v>
      </c>
      <c r="E30" s="8">
        <f t="shared" si="2"/>
        <v>-20.267592619381805</v>
      </c>
      <c r="F30" s="8">
        <f t="shared" si="3"/>
        <v>88.529281000000012</v>
      </c>
    </row>
    <row r="31" spans="1:29" x14ac:dyDescent="0.25">
      <c r="B31" s="7">
        <v>9.4329999999999998</v>
      </c>
      <c r="C31" s="7">
        <v>0.121103582</v>
      </c>
      <c r="D31" s="8">
        <f t="shared" si="1"/>
        <v>-2.1111090500000906</v>
      </c>
      <c r="E31" s="8">
        <f t="shared" si="2"/>
        <v>-19.914091668650855</v>
      </c>
      <c r="F31" s="8">
        <f t="shared" si="3"/>
        <v>88.981488999999996</v>
      </c>
    </row>
    <row r="32" spans="1:29" x14ac:dyDescent="0.25">
      <c r="B32" s="7">
        <v>9.4480000000000004</v>
      </c>
      <c r="C32" s="7">
        <v>8.4803205000000006E-2</v>
      </c>
      <c r="D32" s="8">
        <f t="shared" si="1"/>
        <v>-2.4674219420871646</v>
      </c>
      <c r="E32" s="8">
        <f t="shared" si="2"/>
        <v>-23.312202508839533</v>
      </c>
      <c r="F32" s="8">
        <f t="shared" si="3"/>
        <v>89.264704000000009</v>
      </c>
    </row>
    <row r="33" spans="1:6" x14ac:dyDescent="0.25">
      <c r="B33" s="7">
        <v>9.49</v>
      </c>
      <c r="C33" s="7">
        <v>6.8541959999999999E-2</v>
      </c>
      <c r="D33" s="8">
        <f t="shared" si="1"/>
        <v>-2.6803091665045096</v>
      </c>
      <c r="E33" s="8">
        <f t="shared" si="2"/>
        <v>-25.436133990127797</v>
      </c>
      <c r="F33" s="8">
        <f t="shared" si="3"/>
        <v>90.060100000000006</v>
      </c>
    </row>
    <row r="34" spans="1:6" x14ac:dyDescent="0.25">
      <c r="B34" s="7">
        <v>9.5054999999999996</v>
      </c>
      <c r="C34" s="7">
        <v>4.0290114000000002E-2</v>
      </c>
      <c r="D34" s="8">
        <f t="shared" si="1"/>
        <v>-3.2116491502966591</v>
      </c>
      <c r="E34" s="8">
        <f t="shared" si="2"/>
        <v>-30.528330998144892</v>
      </c>
      <c r="F34" s="8">
        <f t="shared" si="3"/>
        <v>90.354530249999996</v>
      </c>
    </row>
    <row r="35" spans="1:6" x14ac:dyDescent="0.25">
      <c r="B35" s="7">
        <v>9.5205000000000002</v>
      </c>
      <c r="C35" s="7">
        <v>3.2241627000000002E-2</v>
      </c>
      <c r="D35" s="8">
        <f t="shared" si="1"/>
        <v>-3.434496897356492</v>
      </c>
      <c r="E35" s="8">
        <f t="shared" si="2"/>
        <v>-32.698127711282481</v>
      </c>
      <c r="F35" s="8">
        <f t="shared" si="3"/>
        <v>90.639920250000003</v>
      </c>
    </row>
    <row r="36" spans="1:6" x14ac:dyDescent="0.25">
      <c r="B36" s="7">
        <v>9.5779999999999994</v>
      </c>
      <c r="C36" s="7">
        <v>3.5526723000000003E-2</v>
      </c>
      <c r="D36" s="8">
        <f t="shared" si="1"/>
        <v>-3.3374701051195164</v>
      </c>
      <c r="E36" s="8">
        <f t="shared" si="2"/>
        <v>-31.966288666834725</v>
      </c>
      <c r="F36" s="8">
        <f t="shared" si="3"/>
        <v>91.738083999999986</v>
      </c>
    </row>
    <row r="37" spans="1:6" x14ac:dyDescent="0.25">
      <c r="B37" s="7">
        <v>9.5935000000000006</v>
      </c>
      <c r="C37" s="7">
        <v>4.7681583999999999E-2</v>
      </c>
      <c r="D37" s="8">
        <f t="shared" si="1"/>
        <v>-3.0432100353003535</v>
      </c>
      <c r="E37" s="8">
        <f t="shared" si="2"/>
        <v>-29.195035473653942</v>
      </c>
      <c r="F37" s="8">
        <f t="shared" si="3"/>
        <v>92.03524225000001</v>
      </c>
    </row>
    <row r="38" spans="1:6" x14ac:dyDescent="0.25">
      <c r="B38" s="7">
        <v>9.6370000000000005</v>
      </c>
      <c r="C38" s="7">
        <v>3.0270569000000001E-2</v>
      </c>
      <c r="D38" s="8">
        <f t="shared" si="1"/>
        <v>-3.497579358635917</v>
      </c>
      <c r="E38" s="8">
        <f t="shared" si="2"/>
        <v>-33.706172279174332</v>
      </c>
      <c r="F38" s="8">
        <f t="shared" si="3"/>
        <v>92.871769000000015</v>
      </c>
    </row>
    <row r="39" spans="1:6" x14ac:dyDescent="0.25">
      <c r="B39" s="7">
        <v>9.6489999999999991</v>
      </c>
      <c r="C39" s="7">
        <v>3.4048429999999998E-2</v>
      </c>
      <c r="D39" s="8">
        <f t="shared" si="1"/>
        <v>-3.3799713561133826</v>
      </c>
      <c r="E39" s="8">
        <f t="shared" si="2"/>
        <v>-32.613343615138028</v>
      </c>
      <c r="F39" s="8">
        <f t="shared" si="3"/>
        <v>93.103200999999984</v>
      </c>
    </row>
    <row r="40" spans="1:6" x14ac:dyDescent="0.25">
      <c r="B40" s="7">
        <v>9.6635000000000009</v>
      </c>
      <c r="C40" s="7">
        <v>2.7642492000000001E-2</v>
      </c>
      <c r="D40" s="8">
        <f t="shared" si="1"/>
        <v>-3.588401124957183</v>
      </c>
      <c r="E40" s="8">
        <f t="shared" si="2"/>
        <v>-34.676514271023741</v>
      </c>
      <c r="F40" s="8">
        <f t="shared" si="3"/>
        <v>93.38323225000002</v>
      </c>
    </row>
    <row r="41" spans="1:6" x14ac:dyDescent="0.25">
      <c r="B41" s="7">
        <v>9.6780000000000008</v>
      </c>
      <c r="C41" s="7">
        <v>3.9468839999999998E-2</v>
      </c>
      <c r="D41" s="8">
        <f t="shared" si="1"/>
        <v>-3.2322437791489369</v>
      </c>
      <c r="E41" s="8">
        <f t="shared" si="2"/>
        <v>-31.281655294603414</v>
      </c>
      <c r="F41" s="8">
        <f t="shared" si="3"/>
        <v>93.663684000000018</v>
      </c>
    </row>
    <row r="42" spans="1:6" x14ac:dyDescent="0.25">
      <c r="B42" s="7">
        <v>9.7065000000000001</v>
      </c>
      <c r="C42" s="7">
        <v>3.8976074999999999E-2</v>
      </c>
      <c r="D42" s="8">
        <f t="shared" si="1"/>
        <v>-3.244807282635473</v>
      </c>
      <c r="E42" s="8">
        <f t="shared" si="2"/>
        <v>-31.495721888901219</v>
      </c>
      <c r="F42" s="8">
        <f t="shared" si="3"/>
        <v>94.216142250000004</v>
      </c>
    </row>
    <row r="43" spans="1:6" x14ac:dyDescent="0.25">
      <c r="B43" s="7">
        <v>9.7195</v>
      </c>
      <c r="C43" s="7">
        <v>2.8628021E-2</v>
      </c>
      <c r="D43" s="8">
        <f t="shared" si="1"/>
        <v>-3.5533692855584791</v>
      </c>
      <c r="E43" s="8">
        <f t="shared" si="2"/>
        <v>-34.536972770985635</v>
      </c>
      <c r="F43" s="8">
        <f t="shared" si="3"/>
        <v>94.468680250000006</v>
      </c>
    </row>
    <row r="44" spans="1:6" x14ac:dyDescent="0.25">
      <c r="A44" t="s">
        <v>9</v>
      </c>
      <c r="B44" s="8">
        <f>SUM(B28:B43)</f>
        <v>152.82700000000003</v>
      </c>
      <c r="C44" s="8">
        <f t="shared" ref="C44:F44" si="4">SUM(C28:C43)</f>
        <v>1.1347795730000001</v>
      </c>
      <c r="D44" s="8">
        <f t="shared" si="4"/>
        <v>-46.992954610114438</v>
      </c>
      <c r="E44" s="8">
        <f t="shared" si="4"/>
        <v>-449.7686492289908</v>
      </c>
      <c r="F44" s="8">
        <f t="shared" si="4"/>
        <v>1459.9549800000002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Gomez Sanchez</dc:creator>
  <cp:lastModifiedBy>Miguel Gomez Sanchez</cp:lastModifiedBy>
  <dcterms:created xsi:type="dcterms:W3CDTF">2022-03-29T14:39:38Z</dcterms:created>
  <dcterms:modified xsi:type="dcterms:W3CDTF">2022-03-29T14:56:27Z</dcterms:modified>
</cp:coreProperties>
</file>